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89DB1689D8685B/Documentos/1UFSC/8°Semestre/Proteção florestal/"/>
    </mc:Choice>
  </mc:AlternateContent>
  <xr:revisionPtr revIDLastSave="118" documentId="8_{CD5F4AEF-268E-41CD-908E-17564DD3822F}" xr6:coauthVersionLast="47" xr6:coauthVersionMax="47" xr10:uidLastSave="{CED69AE1-9980-4465-8F6D-408488A4D717}"/>
  <bookViews>
    <workbookView xWindow="-108" yWindow="-108" windowWidth="23256" windowHeight="12456" xr2:uid="{52385EB9-EB2E-4062-B518-8A347CE32217}"/>
  </bookViews>
  <sheets>
    <sheet name="FMA+" sheetId="1" r:id="rId1"/>
    <sheet name="Perigo nulo" sheetId="2" r:id="rId2"/>
    <sheet name="Perigo pequeno" sheetId="3" r:id="rId3"/>
    <sheet name="Perigo médio" sheetId="5" r:id="rId4"/>
    <sheet name="Perigo alto" sheetId="6" r:id="rId5"/>
    <sheet name="Perigo muito alto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2" i="1" l="1"/>
  <c r="G182" i="1" s="1"/>
  <c r="F181" i="1"/>
  <c r="G181" i="1" s="1"/>
  <c r="G180" i="1"/>
  <c r="F180" i="1"/>
  <c r="F179" i="1"/>
  <c r="G179" i="1" s="1"/>
  <c r="G178" i="1"/>
  <c r="F178" i="1"/>
  <c r="H177" i="1"/>
  <c r="H178" i="1" s="1"/>
  <c r="H179" i="1" s="1"/>
  <c r="H180" i="1" s="1"/>
  <c r="H181" i="1" s="1"/>
  <c r="H182" i="1" s="1"/>
  <c r="F177" i="1"/>
  <c r="G177" i="1" s="1"/>
  <c r="H176" i="1"/>
  <c r="G176" i="1"/>
  <c r="F176" i="1"/>
  <c r="F175" i="1"/>
  <c r="G175" i="1" s="1"/>
  <c r="F174" i="1"/>
  <c r="G174" i="1" s="1"/>
  <c r="F173" i="1"/>
  <c r="G173" i="1" s="1"/>
  <c r="G172" i="1"/>
  <c r="F172" i="1"/>
  <c r="F171" i="1"/>
  <c r="G171" i="1" s="1"/>
  <c r="G170" i="1"/>
  <c r="F170" i="1"/>
  <c r="F169" i="1"/>
  <c r="G169" i="1" s="1"/>
  <c r="G168" i="1"/>
  <c r="F168" i="1"/>
  <c r="F167" i="1"/>
  <c r="G167" i="1" s="1"/>
  <c r="F166" i="1"/>
  <c r="G166" i="1" s="1"/>
  <c r="F165" i="1"/>
  <c r="G165" i="1" s="1"/>
  <c r="G164" i="1"/>
  <c r="F164" i="1"/>
  <c r="F163" i="1"/>
  <c r="G163" i="1" s="1"/>
  <c r="G162" i="1"/>
  <c r="F162" i="1"/>
  <c r="F161" i="1"/>
  <c r="G161" i="1" s="1"/>
  <c r="G160" i="1"/>
  <c r="F160" i="1"/>
  <c r="F159" i="1"/>
  <c r="G159" i="1" s="1"/>
  <c r="F158" i="1"/>
  <c r="G158" i="1" s="1"/>
  <c r="F157" i="1"/>
  <c r="G157" i="1" s="1"/>
  <c r="G156" i="1"/>
  <c r="F156" i="1"/>
  <c r="F155" i="1"/>
  <c r="G155" i="1" s="1"/>
  <c r="G154" i="1"/>
  <c r="F154" i="1"/>
  <c r="F153" i="1"/>
  <c r="G153" i="1" s="1"/>
  <c r="G152" i="1"/>
  <c r="F152" i="1"/>
  <c r="F151" i="1"/>
  <c r="G151" i="1" s="1"/>
  <c r="F150" i="1"/>
  <c r="G150" i="1" s="1"/>
  <c r="F149" i="1"/>
  <c r="G149" i="1" s="1"/>
  <c r="G148" i="1"/>
  <c r="F148" i="1"/>
  <c r="F147" i="1"/>
  <c r="G147" i="1" s="1"/>
  <c r="G146" i="1"/>
  <c r="F146" i="1"/>
  <c r="F145" i="1"/>
  <c r="G145" i="1" s="1"/>
  <c r="G144" i="1"/>
  <c r="F144" i="1"/>
  <c r="F143" i="1"/>
  <c r="G143" i="1" s="1"/>
  <c r="H143" i="1" s="1"/>
  <c r="H144" i="1" s="1"/>
  <c r="H142" i="1"/>
  <c r="F142" i="1"/>
  <c r="G142" i="1" s="1"/>
  <c r="F141" i="1"/>
  <c r="G141" i="1" s="1"/>
  <c r="H141" i="1" s="1"/>
  <c r="H140" i="1"/>
  <c r="G140" i="1"/>
  <c r="F140" i="1"/>
  <c r="F139" i="1"/>
  <c r="G139" i="1" s="1"/>
  <c r="G138" i="1"/>
  <c r="F138" i="1"/>
  <c r="F137" i="1"/>
  <c r="G137" i="1" s="1"/>
  <c r="G136" i="1"/>
  <c r="F136" i="1"/>
  <c r="F135" i="1"/>
  <c r="G135" i="1" s="1"/>
  <c r="F134" i="1"/>
  <c r="G134" i="1" s="1"/>
  <c r="F133" i="1"/>
  <c r="G133" i="1" s="1"/>
  <c r="G132" i="1"/>
  <c r="F132" i="1"/>
  <c r="F131" i="1"/>
  <c r="G131" i="1" s="1"/>
  <c r="G130" i="1"/>
  <c r="F130" i="1"/>
  <c r="F129" i="1"/>
  <c r="G129" i="1" s="1"/>
  <c r="G128" i="1"/>
  <c r="F128" i="1"/>
  <c r="F127" i="1"/>
  <c r="G127" i="1" s="1"/>
  <c r="F126" i="1"/>
  <c r="G126" i="1" s="1"/>
  <c r="F125" i="1"/>
  <c r="G125" i="1" s="1"/>
  <c r="G124" i="1"/>
  <c r="F124" i="1"/>
  <c r="F123" i="1"/>
  <c r="G123" i="1" s="1"/>
  <c r="G122" i="1"/>
  <c r="F122" i="1"/>
  <c r="F121" i="1"/>
  <c r="G121" i="1" s="1"/>
  <c r="G120" i="1"/>
  <c r="F120" i="1"/>
  <c r="F119" i="1"/>
  <c r="G119" i="1" s="1"/>
  <c r="F118" i="1"/>
  <c r="G118" i="1" s="1"/>
  <c r="F117" i="1"/>
  <c r="G117" i="1" s="1"/>
  <c r="G116" i="1"/>
  <c r="F116" i="1"/>
  <c r="F115" i="1"/>
  <c r="G115" i="1" s="1"/>
  <c r="G114" i="1"/>
  <c r="F114" i="1"/>
  <c r="F113" i="1"/>
  <c r="G113" i="1" s="1"/>
  <c r="G112" i="1"/>
  <c r="F112" i="1"/>
  <c r="F111" i="1"/>
  <c r="G111" i="1" s="1"/>
  <c r="F110" i="1"/>
  <c r="G110" i="1" s="1"/>
  <c r="F109" i="1"/>
  <c r="G109" i="1" s="1"/>
  <c r="G108" i="1"/>
  <c r="F108" i="1"/>
  <c r="F107" i="1"/>
  <c r="G107" i="1" s="1"/>
  <c r="G106" i="1"/>
  <c r="F106" i="1"/>
  <c r="F105" i="1"/>
  <c r="G105" i="1" s="1"/>
  <c r="H105" i="1" s="1"/>
  <c r="H104" i="1"/>
  <c r="G104" i="1"/>
  <c r="F104" i="1"/>
  <c r="F103" i="1"/>
  <c r="G103" i="1" s="1"/>
  <c r="F102" i="1"/>
  <c r="G102" i="1" s="1"/>
  <c r="F101" i="1"/>
  <c r="G101" i="1" s="1"/>
  <c r="G100" i="1"/>
  <c r="H100" i="1" s="1"/>
  <c r="F100" i="1"/>
  <c r="H99" i="1"/>
  <c r="F99" i="1"/>
  <c r="G99" i="1" s="1"/>
  <c r="G98" i="1"/>
  <c r="F98" i="1"/>
  <c r="F97" i="1"/>
  <c r="G97" i="1" s="1"/>
  <c r="G96" i="1"/>
  <c r="F96" i="1"/>
  <c r="F95" i="1"/>
  <c r="G95" i="1" s="1"/>
  <c r="F94" i="1"/>
  <c r="G94" i="1" s="1"/>
  <c r="F93" i="1"/>
  <c r="G93" i="1" s="1"/>
  <c r="G92" i="1"/>
  <c r="F92" i="1"/>
  <c r="F91" i="1"/>
  <c r="G91" i="1" s="1"/>
  <c r="H91" i="1" s="1"/>
  <c r="G90" i="1"/>
  <c r="H90" i="1" s="1"/>
  <c r="F90" i="1"/>
  <c r="H89" i="1"/>
  <c r="F89" i="1"/>
  <c r="G89" i="1" s="1"/>
  <c r="G88" i="1"/>
  <c r="F88" i="1"/>
  <c r="F87" i="1"/>
  <c r="G87" i="1" s="1"/>
  <c r="F86" i="1"/>
  <c r="G86" i="1" s="1"/>
  <c r="F85" i="1"/>
  <c r="G85" i="1" s="1"/>
  <c r="G84" i="1"/>
  <c r="F84" i="1"/>
  <c r="F83" i="1"/>
  <c r="G83" i="1" s="1"/>
  <c r="G82" i="1"/>
  <c r="F82" i="1"/>
  <c r="F81" i="1"/>
  <c r="G81" i="1" s="1"/>
  <c r="G80" i="1"/>
  <c r="F80" i="1"/>
  <c r="F79" i="1"/>
  <c r="G79" i="1" s="1"/>
  <c r="F78" i="1"/>
  <c r="G78" i="1" s="1"/>
  <c r="F77" i="1"/>
  <c r="G77" i="1" s="1"/>
  <c r="G76" i="1"/>
  <c r="F76" i="1"/>
  <c r="F75" i="1"/>
  <c r="G75" i="1" s="1"/>
  <c r="G74" i="1"/>
  <c r="F74" i="1"/>
  <c r="F73" i="1"/>
  <c r="G73" i="1" s="1"/>
  <c r="G72" i="1"/>
  <c r="H72" i="1" s="1"/>
  <c r="F72" i="1"/>
  <c r="H71" i="1"/>
  <c r="F71" i="1"/>
  <c r="G71" i="1" s="1"/>
  <c r="F70" i="1"/>
  <c r="G70" i="1" s="1"/>
  <c r="F69" i="1"/>
  <c r="G69" i="1" s="1"/>
  <c r="G68" i="1"/>
  <c r="F68" i="1"/>
  <c r="F67" i="1"/>
  <c r="G67" i="1" s="1"/>
  <c r="G66" i="1"/>
  <c r="F66" i="1"/>
  <c r="F65" i="1"/>
  <c r="G65" i="1" s="1"/>
  <c r="G64" i="1"/>
  <c r="F64" i="1"/>
  <c r="F63" i="1"/>
  <c r="G63" i="1" s="1"/>
  <c r="F62" i="1"/>
  <c r="G62" i="1" s="1"/>
  <c r="F61" i="1"/>
  <c r="G61" i="1" s="1"/>
  <c r="H61" i="1" s="1"/>
  <c r="G60" i="1"/>
  <c r="H60" i="1" s="1"/>
  <c r="F60" i="1"/>
  <c r="H59" i="1"/>
  <c r="F59" i="1"/>
  <c r="G59" i="1" s="1"/>
  <c r="G58" i="1"/>
  <c r="F58" i="1"/>
  <c r="F57" i="1"/>
  <c r="G57" i="1" s="1"/>
  <c r="G56" i="1"/>
  <c r="F56" i="1"/>
  <c r="F55" i="1"/>
  <c r="G55" i="1" s="1"/>
  <c r="F54" i="1"/>
  <c r="G54" i="1" s="1"/>
  <c r="F53" i="1"/>
  <c r="G53" i="1" s="1"/>
  <c r="G52" i="1"/>
  <c r="F52" i="1"/>
  <c r="F51" i="1"/>
  <c r="G51" i="1" s="1"/>
  <c r="G50" i="1"/>
  <c r="F50" i="1"/>
  <c r="F49" i="1"/>
  <c r="G49" i="1" s="1"/>
  <c r="G48" i="1"/>
  <c r="F48" i="1"/>
  <c r="F47" i="1"/>
  <c r="G47" i="1" s="1"/>
  <c r="F46" i="1"/>
  <c r="G46" i="1" s="1"/>
  <c r="H46" i="1" s="1"/>
  <c r="H45" i="1"/>
  <c r="F45" i="1"/>
  <c r="G45" i="1" s="1"/>
  <c r="H44" i="1"/>
  <c r="G44" i="1"/>
  <c r="F44" i="1"/>
  <c r="F43" i="1"/>
  <c r="G43" i="1" s="1"/>
  <c r="G42" i="1"/>
  <c r="F42" i="1"/>
  <c r="F41" i="1"/>
  <c r="G41" i="1" s="1"/>
  <c r="G40" i="1"/>
  <c r="F40" i="1"/>
  <c r="F39" i="1"/>
  <c r="G39" i="1" s="1"/>
  <c r="F38" i="1"/>
  <c r="G38" i="1" s="1"/>
  <c r="F37" i="1"/>
  <c r="G37" i="1" s="1"/>
  <c r="G36" i="1"/>
  <c r="F36" i="1"/>
  <c r="F35" i="1"/>
  <c r="G35" i="1" s="1"/>
  <c r="G34" i="1"/>
  <c r="H34" i="1" s="1"/>
  <c r="F34" i="1"/>
  <c r="H33" i="1"/>
  <c r="F33" i="1"/>
  <c r="G33" i="1" s="1"/>
  <c r="H32" i="1"/>
  <c r="G32" i="1"/>
  <c r="F32" i="1"/>
  <c r="F31" i="1"/>
  <c r="G31" i="1" s="1"/>
  <c r="F30" i="1"/>
  <c r="G30" i="1" s="1"/>
  <c r="H30" i="1" s="1"/>
  <c r="H31" i="1" s="1"/>
  <c r="H29" i="1"/>
  <c r="F29" i="1"/>
  <c r="G29" i="1" s="1"/>
  <c r="G28" i="1"/>
  <c r="F28" i="1"/>
  <c r="F27" i="1"/>
  <c r="G27" i="1" s="1"/>
  <c r="G26" i="1"/>
  <c r="F26" i="1"/>
  <c r="H25" i="1"/>
  <c r="H26" i="1" s="1"/>
  <c r="F25" i="1"/>
  <c r="G25" i="1" s="1"/>
  <c r="G24" i="1"/>
  <c r="F24" i="1"/>
  <c r="F23" i="1"/>
  <c r="G23" i="1" s="1"/>
  <c r="F22" i="1"/>
  <c r="G22" i="1" s="1"/>
  <c r="F21" i="1"/>
  <c r="G21" i="1" s="1"/>
  <c r="G20" i="1"/>
  <c r="F20" i="1"/>
  <c r="F19" i="1"/>
  <c r="G19" i="1" s="1"/>
  <c r="G18" i="1"/>
  <c r="F18" i="1"/>
  <c r="F17" i="1"/>
  <c r="G17" i="1" s="1"/>
  <c r="G16" i="1"/>
  <c r="F16" i="1"/>
  <c r="F15" i="1"/>
  <c r="G15" i="1" s="1"/>
  <c r="F14" i="1"/>
  <c r="G14" i="1" s="1"/>
  <c r="F13" i="1"/>
  <c r="G13" i="1" s="1"/>
  <c r="G12" i="1"/>
  <c r="F12" i="1"/>
  <c r="F11" i="1"/>
  <c r="G11" i="1" s="1"/>
  <c r="G10" i="1"/>
  <c r="F10" i="1"/>
  <c r="F9" i="1"/>
  <c r="G9" i="1" s="1"/>
  <c r="G8" i="1"/>
  <c r="F8" i="1"/>
  <c r="F7" i="1"/>
  <c r="G7" i="1" s="1"/>
  <c r="F6" i="1"/>
  <c r="G6" i="1" s="1"/>
  <c r="F5" i="1"/>
  <c r="G5" i="1" s="1"/>
  <c r="G4" i="1"/>
  <c r="F4" i="1"/>
  <c r="F3" i="1"/>
  <c r="G3" i="1" s="1"/>
  <c r="G2" i="1"/>
  <c r="H2" i="1" s="1"/>
  <c r="F2" i="1"/>
  <c r="H94" i="1" l="1"/>
  <c r="H95" i="1" s="1"/>
  <c r="H96" i="1" s="1"/>
  <c r="H97" i="1" s="1"/>
  <c r="H98" i="1" s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35" i="1"/>
  <c r="H36" i="1" s="1"/>
  <c r="H37" i="1" s="1"/>
  <c r="H38" i="1" s="1"/>
  <c r="H39" i="1" s="1"/>
  <c r="H40" i="1" s="1"/>
  <c r="H41" i="1" s="1"/>
  <c r="H42" i="1" s="1"/>
  <c r="H43" i="1" s="1"/>
  <c r="H62" i="1"/>
  <c r="H73" i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145" i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47" i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63" i="1"/>
  <c r="H64" i="1" s="1"/>
  <c r="H65" i="1" s="1"/>
  <c r="H66" i="1" s="1"/>
  <c r="H67" i="1" s="1"/>
  <c r="H68" i="1" s="1"/>
  <c r="H69" i="1" s="1"/>
  <c r="H70" i="1" s="1"/>
  <c r="H101" i="1"/>
  <c r="H106" i="1"/>
  <c r="H27" i="1"/>
  <c r="H102" i="1"/>
  <c r="H103" i="1" s="1"/>
  <c r="H107" i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28" i="1"/>
  <c r="H92" i="1"/>
  <c r="H93" i="1" s="1"/>
</calcChain>
</file>

<file path=xl/sharedStrings.xml><?xml version="1.0" encoding="utf-8"?>
<sst xmlns="http://schemas.openxmlformats.org/spreadsheetml/2006/main" count="20" uniqueCount="20">
  <si>
    <t>Data</t>
  </si>
  <si>
    <t>UR (%) (13h)</t>
  </si>
  <si>
    <t>Vento (m/s) (13h)</t>
  </si>
  <si>
    <t>Chuva (mm)</t>
  </si>
  <si>
    <t>Temp. (°C) (13h)</t>
  </si>
  <si>
    <t>100/Hi</t>
  </si>
  <si>
    <t>(100/Hi)*e^0,04*v</t>
  </si>
  <si>
    <t>FMA+</t>
  </si>
  <si>
    <t>Valor de FMA+</t>
  </si>
  <si>
    <t>Grau de perigo</t>
  </si>
  <si>
    <t>&lt;=3,0</t>
  </si>
  <si>
    <t>Nulo</t>
  </si>
  <si>
    <t>3,1 a 8,0</t>
  </si>
  <si>
    <t>Pequeno</t>
  </si>
  <si>
    <t>8,1 a 14,0</t>
  </si>
  <si>
    <t>Médio</t>
  </si>
  <si>
    <t>14,1 a 24,0</t>
  </si>
  <si>
    <t>Alto</t>
  </si>
  <si>
    <t>&gt;=24</t>
  </si>
  <si>
    <t>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</si>
</sst>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6]d\-mmm;@"/>
    <numFmt numFmtId="165" formatCode="0.0"/>
    <numFmt numFmtId="166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4747"/>
        <bgColor indexed="64"/>
      </patternFill>
    </fill>
    <fill>
      <patternFill patternType="solid">
        <fgColor rgb="FFEBE856"/>
        <bgColor indexed="64"/>
      </patternFill>
    </fill>
    <fill>
      <patternFill patternType="solid">
        <fgColor rgb="FF3C7D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0" fillId="5" borderId="2" xfId="0" applyFill="1" applyBorder="1"/>
    <xf numFmtId="0" fontId="2" fillId="6" borderId="2" xfId="0" applyFont="1" applyFill="1" applyBorder="1"/>
    <xf numFmtId="0" fontId="2" fillId="4" borderId="2" xfId="0" applyFont="1" applyFill="1" applyBorder="1"/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1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13" xfId="0" applyBorder="1"/>
    <xf numFmtId="0" fontId="3" fillId="2" borderId="10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9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10">
    <dxf>
      <font>
        <color theme="0" tint="-4.9989318521683403E-2"/>
      </font>
      <fill>
        <patternFill>
          <bgColor rgb="FFFF4747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3C7D22"/>
        </patternFill>
      </fill>
    </dxf>
    <dxf>
      <font>
        <color theme="1"/>
      </font>
      <fill>
        <patternFill>
          <bgColor rgb="FFEBE856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 tint="-4.9989318521683403E-2"/>
      </font>
      <fill>
        <patternFill>
          <bgColor rgb="FFFF4747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3C7D22"/>
        </patternFill>
      </fill>
    </dxf>
    <dxf>
      <font>
        <color theme="1"/>
      </font>
      <fill>
        <patternFill>
          <bgColor rgb="FFEBE856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C7D22"/>
      <color rgb="FFC6EFCE"/>
      <color rgb="FFEBE856"/>
      <color rgb="FFFF4747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544192</xdr:colOff>
      <xdr:row>1048576</xdr:row>
      <xdr:rowOff>48397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27AF72-10D3-EA5E-28C4-441826A5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78592" cy="55347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0</xdr:rowOff>
    </xdr:from>
    <xdr:to>
      <xdr:col>12</xdr:col>
      <xdr:colOff>556846</xdr:colOff>
      <xdr:row>29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085EA0E-6794-852C-29B0-670A2250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0"/>
          <a:ext cx="7766538" cy="53828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525139</xdr:colOff>
      <xdr:row>1048576</xdr:row>
      <xdr:rowOff>17939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E6DBFA-D257-D343-A7FF-D408C4B93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59539" cy="56872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572771</xdr:colOff>
      <xdr:row>31</xdr:row>
      <xdr:rowOff>113202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C8AECB-C6DB-FF2F-6C78-C52E17114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07171" cy="5782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439402</xdr:colOff>
      <xdr:row>33</xdr:row>
      <xdr:rowOff>147548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9E78CB-AED1-FFB9-E3E2-C62BE757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73802" cy="6182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09BA-7E08-4390-9729-2DABB2704339}">
  <dimension ref="A1:K274"/>
  <sheetViews>
    <sheetView tabSelected="1" workbookViewId="0">
      <pane ySplit="1" topLeftCell="A43" activePane="bottomLeft" state="frozen"/>
      <selection pane="bottomLeft" activeCell="K171" sqref="K171"/>
    </sheetView>
  </sheetViews>
  <sheetFormatPr defaultRowHeight="14.4" x14ac:dyDescent="0.3"/>
  <cols>
    <col min="1" max="1" width="6.88671875" bestFit="1" customWidth="1"/>
    <col min="2" max="2" width="11.21875" bestFit="1" customWidth="1"/>
    <col min="3" max="3" width="15.44140625" bestFit="1" customWidth="1"/>
    <col min="4" max="4" width="11.109375" bestFit="1" customWidth="1"/>
    <col min="5" max="5" width="14.6640625" bestFit="1" customWidth="1"/>
    <col min="6" max="6" width="8.77734375" customWidth="1"/>
    <col min="7" max="7" width="16.44140625" bestFit="1" customWidth="1"/>
    <col min="8" max="8" width="8.88671875" style="31"/>
    <col min="10" max="10" width="12.44140625" bestFit="1" customWidth="1"/>
    <col min="11" max="11" width="12.6640625" bestFit="1" customWidth="1"/>
  </cols>
  <sheetData>
    <row r="1" spans="1:11" ht="15" thickBot="1" x14ac:dyDescent="0.35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4" t="s">
        <v>5</v>
      </c>
      <c r="G1" s="26" t="s">
        <v>6</v>
      </c>
      <c r="H1" s="24" t="s">
        <v>7</v>
      </c>
    </row>
    <row r="2" spans="1:11" ht="15" thickBot="1" x14ac:dyDescent="0.35">
      <c r="A2" s="6">
        <v>41275</v>
      </c>
      <c r="B2" s="7">
        <v>49</v>
      </c>
      <c r="C2" s="7">
        <v>1.5</v>
      </c>
      <c r="D2" s="8">
        <v>1.2</v>
      </c>
      <c r="E2" s="7">
        <v>28.2</v>
      </c>
      <c r="F2" s="27">
        <f>100/B2</f>
        <v>2.0408163265306123</v>
      </c>
      <c r="G2" s="9">
        <f>F2*(2.71828^(0.04*C2))</f>
        <v>2.1670132728378086</v>
      </c>
      <c r="H2" s="10">
        <f>G2*(2.71828^(0.04*D2))</f>
        <v>2.2735666621526698</v>
      </c>
      <c r="J2" s="23" t="s">
        <v>8</v>
      </c>
      <c r="K2" s="23" t="s">
        <v>9</v>
      </c>
    </row>
    <row r="3" spans="1:11" x14ac:dyDescent="0.3">
      <c r="A3" s="11">
        <v>41276</v>
      </c>
      <c r="B3" s="12">
        <v>63</v>
      </c>
      <c r="C3" s="12">
        <v>5.6</v>
      </c>
      <c r="D3" s="13">
        <v>0</v>
      </c>
      <c r="E3" s="12">
        <v>25.6</v>
      </c>
      <c r="F3" s="28">
        <f t="shared" ref="F3:F66" si="0">100/B3</f>
        <v>1.5873015873015872</v>
      </c>
      <c r="G3" s="14">
        <f t="shared" ref="G3:G66" si="1">F3*(2.71828^(0.04*C3))</f>
        <v>1.9858267157527625</v>
      </c>
      <c r="H3" s="15">
        <f t="shared" ref="H3:H66" si="2">IF(D3&gt;=12.9,0,IF(9.9&lt;D3,(H2*0.2)+G3,IF(2.4&lt;D3,(H2*0.7)+G3,IF(D3&lt;=2.4,G3+H2,"erro"))))</f>
        <v>4.2593933779054325</v>
      </c>
      <c r="J3" s="21" t="s">
        <v>10</v>
      </c>
      <c r="K3" s="22" t="s">
        <v>11</v>
      </c>
    </row>
    <row r="4" spans="1:11" x14ac:dyDescent="0.3">
      <c r="A4" s="11">
        <v>41277</v>
      </c>
      <c r="B4" s="12">
        <v>41</v>
      </c>
      <c r="C4" s="12">
        <v>8.4</v>
      </c>
      <c r="D4" s="13">
        <v>0.2</v>
      </c>
      <c r="E4" s="12">
        <v>27.6</v>
      </c>
      <c r="F4" s="28">
        <f t="shared" si="0"/>
        <v>2.4390243902439024</v>
      </c>
      <c r="G4" s="14">
        <f>F4*(2.71828^(0.04*C4))</f>
        <v>3.4130212403524767</v>
      </c>
      <c r="H4" s="15">
        <f t="shared" si="2"/>
        <v>7.6724146182579087</v>
      </c>
      <c r="J4" s="1" t="s">
        <v>12</v>
      </c>
      <c r="K4" s="4" t="s">
        <v>13</v>
      </c>
    </row>
    <row r="5" spans="1:11" x14ac:dyDescent="0.3">
      <c r="A5" s="11">
        <v>41278</v>
      </c>
      <c r="B5" s="12">
        <v>36</v>
      </c>
      <c r="C5" s="12">
        <v>5</v>
      </c>
      <c r="D5" s="13">
        <v>0</v>
      </c>
      <c r="E5" s="12">
        <v>25.4</v>
      </c>
      <c r="F5" s="28">
        <f t="shared" si="0"/>
        <v>2.7777777777777777</v>
      </c>
      <c r="G5" s="14">
        <f t="shared" si="1"/>
        <v>3.3927849829005665</v>
      </c>
      <c r="H5" s="15">
        <f>IF(D5&gt;=12.9,0,IF(9.9&lt;D5,(H4*0.2)+G5,IF(2.4&lt;D5,(H4*0.7)+G5,IF(D5&lt;=2.4,G5+H4,"erro"))))</f>
        <v>11.065199601158476</v>
      </c>
      <c r="J5" s="1" t="s">
        <v>14</v>
      </c>
      <c r="K5" s="3" t="s">
        <v>15</v>
      </c>
    </row>
    <row r="6" spans="1:11" x14ac:dyDescent="0.3">
      <c r="A6" s="11">
        <v>41279</v>
      </c>
      <c r="B6" s="12">
        <v>38</v>
      </c>
      <c r="C6" s="12">
        <v>3.1</v>
      </c>
      <c r="D6" s="13">
        <v>0</v>
      </c>
      <c r="E6" s="12">
        <v>25.6</v>
      </c>
      <c r="F6" s="28">
        <f t="shared" si="0"/>
        <v>2.6315789473684212</v>
      </c>
      <c r="G6" s="14">
        <f t="shared" si="1"/>
        <v>2.9789888857340494</v>
      </c>
      <c r="H6" s="15">
        <f t="shared" si="2"/>
        <v>14.044188486892525</v>
      </c>
      <c r="J6" s="1" t="s">
        <v>16</v>
      </c>
      <c r="K6" s="5" t="s">
        <v>17</v>
      </c>
    </row>
    <row r="7" spans="1:11" x14ac:dyDescent="0.3">
      <c r="A7" s="11">
        <v>41280</v>
      </c>
      <c r="B7" s="12">
        <v>38</v>
      </c>
      <c r="C7" s="12">
        <v>3.7</v>
      </c>
      <c r="D7" s="13">
        <v>0</v>
      </c>
      <c r="E7" s="12">
        <v>25.7</v>
      </c>
      <c r="F7" s="28">
        <f t="shared" si="0"/>
        <v>2.6315789473684212</v>
      </c>
      <c r="G7" s="14">
        <f t="shared" si="1"/>
        <v>3.0513494235011938</v>
      </c>
      <c r="H7" s="15">
        <f t="shared" si="2"/>
        <v>17.09553791039372</v>
      </c>
      <c r="J7" s="1" t="s">
        <v>18</v>
      </c>
      <c r="K7" s="2" t="s">
        <v>19</v>
      </c>
    </row>
    <row r="8" spans="1:11" x14ac:dyDescent="0.3">
      <c r="A8" s="11">
        <v>41281</v>
      </c>
      <c r="B8" s="12">
        <v>57</v>
      </c>
      <c r="C8" s="12">
        <v>2</v>
      </c>
      <c r="D8" s="13">
        <v>0</v>
      </c>
      <c r="E8" s="12">
        <v>23.9</v>
      </c>
      <c r="F8" s="28">
        <f t="shared" si="0"/>
        <v>1.7543859649122806</v>
      </c>
      <c r="G8" s="14">
        <f t="shared" si="1"/>
        <v>1.9005035252296154</v>
      </c>
      <c r="H8" s="15">
        <f t="shared" si="2"/>
        <v>18.996041435623336</v>
      </c>
    </row>
    <row r="9" spans="1:11" x14ac:dyDescent="0.3">
      <c r="A9" s="11">
        <v>41282</v>
      </c>
      <c r="B9" s="12">
        <v>64</v>
      </c>
      <c r="C9" s="12">
        <v>4.2</v>
      </c>
      <c r="D9" s="13">
        <v>0</v>
      </c>
      <c r="E9" s="12">
        <v>22.7</v>
      </c>
      <c r="F9" s="28">
        <f t="shared" si="0"/>
        <v>1.5625</v>
      </c>
      <c r="G9" s="14">
        <f t="shared" si="1"/>
        <v>1.8483382452645156</v>
      </c>
      <c r="H9" s="15">
        <f t="shared" si="2"/>
        <v>20.844379680887851</v>
      </c>
    </row>
    <row r="10" spans="1:11" x14ac:dyDescent="0.3">
      <c r="A10" s="11">
        <v>41283</v>
      </c>
      <c r="B10" s="12">
        <v>57</v>
      </c>
      <c r="C10" s="12">
        <v>4.5</v>
      </c>
      <c r="D10" s="13">
        <v>0</v>
      </c>
      <c r="E10" s="12">
        <v>23.5</v>
      </c>
      <c r="F10" s="28">
        <f t="shared" si="0"/>
        <v>1.7543859649122806</v>
      </c>
      <c r="G10" s="14">
        <f t="shared" si="1"/>
        <v>2.1003810845013096</v>
      </c>
      <c r="H10" s="15">
        <f t="shared" si="2"/>
        <v>22.944760765389162</v>
      </c>
    </row>
    <row r="11" spans="1:11" x14ac:dyDescent="0.3">
      <c r="A11" s="11">
        <v>41284</v>
      </c>
      <c r="B11" s="12">
        <v>57</v>
      </c>
      <c r="C11" s="12">
        <v>2.6</v>
      </c>
      <c r="D11" s="13">
        <v>0.4</v>
      </c>
      <c r="E11" s="12">
        <v>24.5</v>
      </c>
      <c r="F11" s="28">
        <f t="shared" si="0"/>
        <v>1.7543859649122806</v>
      </c>
      <c r="G11" s="14">
        <f t="shared" si="1"/>
        <v>1.9466673285833438</v>
      </c>
      <c r="H11" s="15">
        <f t="shared" si="2"/>
        <v>24.891428093972507</v>
      </c>
    </row>
    <row r="12" spans="1:11" x14ac:dyDescent="0.3">
      <c r="A12" s="11">
        <v>41285</v>
      </c>
      <c r="B12" s="12">
        <v>64</v>
      </c>
      <c r="C12" s="12">
        <v>1.8</v>
      </c>
      <c r="D12" s="13">
        <v>12.799999999999999</v>
      </c>
      <c r="E12" s="12">
        <v>23.2</v>
      </c>
      <c r="F12" s="28">
        <f t="shared" si="0"/>
        <v>1.5625</v>
      </c>
      <c r="G12" s="14">
        <f t="shared" si="1"/>
        <v>1.6791488937768539</v>
      </c>
      <c r="H12" s="15">
        <f t="shared" si="2"/>
        <v>6.6574345125713554</v>
      </c>
    </row>
    <row r="13" spans="1:11" x14ac:dyDescent="0.3">
      <c r="A13" s="11">
        <v>41286</v>
      </c>
      <c r="B13" s="12">
        <v>71</v>
      </c>
      <c r="C13" s="12">
        <v>3</v>
      </c>
      <c r="D13" s="13">
        <v>0</v>
      </c>
      <c r="E13" s="12">
        <v>19.399999999999999</v>
      </c>
      <c r="F13" s="28">
        <f t="shared" si="0"/>
        <v>1.408450704225352</v>
      </c>
      <c r="G13" s="14">
        <f t="shared" si="1"/>
        <v>1.5880236064362263</v>
      </c>
      <c r="H13" s="15">
        <f t="shared" si="2"/>
        <v>8.2454581190075817</v>
      </c>
    </row>
    <row r="14" spans="1:11" x14ac:dyDescent="0.3">
      <c r="A14" s="11">
        <v>41287</v>
      </c>
      <c r="B14" s="12">
        <v>53</v>
      </c>
      <c r="C14" s="12">
        <v>2.5</v>
      </c>
      <c r="D14" s="13">
        <v>0</v>
      </c>
      <c r="E14" s="12">
        <v>23.9</v>
      </c>
      <c r="F14" s="28">
        <f t="shared" si="0"/>
        <v>1.8867924528301887</v>
      </c>
      <c r="G14" s="14">
        <f t="shared" si="1"/>
        <v>2.0852280070491092</v>
      </c>
      <c r="H14" s="15">
        <f t="shared" si="2"/>
        <v>10.33068612605669</v>
      </c>
    </row>
    <row r="15" spans="1:11" x14ac:dyDescent="0.3">
      <c r="A15" s="11">
        <v>41288</v>
      </c>
      <c r="B15" s="12">
        <v>51</v>
      </c>
      <c r="C15" s="12">
        <v>2.5</v>
      </c>
      <c r="D15" s="13">
        <v>0</v>
      </c>
      <c r="E15" s="12">
        <v>24.3</v>
      </c>
      <c r="F15" s="28">
        <f t="shared" si="0"/>
        <v>1.9607843137254901</v>
      </c>
      <c r="G15" s="14">
        <f t="shared" si="1"/>
        <v>2.1670016543843684</v>
      </c>
      <c r="H15" s="15">
        <f t="shared" si="2"/>
        <v>12.497687780441058</v>
      </c>
    </row>
    <row r="16" spans="1:11" x14ac:dyDescent="0.3">
      <c r="A16" s="11">
        <v>41289</v>
      </c>
      <c r="B16" s="12">
        <v>46</v>
      </c>
      <c r="C16" s="12">
        <v>3.9</v>
      </c>
      <c r="D16" s="13">
        <v>0</v>
      </c>
      <c r="E16" s="12">
        <v>26</v>
      </c>
      <c r="F16" s="28">
        <f t="shared" si="0"/>
        <v>2.1739130434782608</v>
      </c>
      <c r="G16" s="14">
        <f t="shared" si="1"/>
        <v>2.540926261827114</v>
      </c>
      <c r="H16" s="15">
        <f t="shared" si="2"/>
        <v>15.038614042268172</v>
      </c>
    </row>
    <row r="17" spans="1:8" x14ac:dyDescent="0.3">
      <c r="A17" s="11">
        <v>41290</v>
      </c>
      <c r="B17" s="12">
        <v>66</v>
      </c>
      <c r="C17" s="12">
        <v>4.8</v>
      </c>
      <c r="D17" s="13">
        <v>0</v>
      </c>
      <c r="E17" s="12">
        <v>25.2</v>
      </c>
      <c r="F17" s="28">
        <f t="shared" si="0"/>
        <v>1.5151515151515151</v>
      </c>
      <c r="G17" s="14">
        <f t="shared" si="1"/>
        <v>1.8358641825431592</v>
      </c>
      <c r="H17" s="15">
        <f t="shared" si="2"/>
        <v>16.87447822481133</v>
      </c>
    </row>
    <row r="18" spans="1:8" x14ac:dyDescent="0.3">
      <c r="A18" s="11">
        <v>41291</v>
      </c>
      <c r="B18" s="12">
        <v>60</v>
      </c>
      <c r="C18" s="12">
        <v>3.5</v>
      </c>
      <c r="D18" s="13">
        <v>0</v>
      </c>
      <c r="E18" s="12">
        <v>27.5</v>
      </c>
      <c r="F18" s="28">
        <f t="shared" si="0"/>
        <v>1.6666666666666667</v>
      </c>
      <c r="G18" s="14">
        <f t="shared" si="1"/>
        <v>1.9171228175572679</v>
      </c>
      <c r="H18" s="15">
        <f t="shared" si="2"/>
        <v>18.791601042368598</v>
      </c>
    </row>
    <row r="19" spans="1:8" x14ac:dyDescent="0.3">
      <c r="A19" s="11">
        <v>41292</v>
      </c>
      <c r="B19" s="12">
        <v>52</v>
      </c>
      <c r="C19" s="12">
        <v>3.4</v>
      </c>
      <c r="D19" s="13">
        <v>0.4</v>
      </c>
      <c r="E19" s="12">
        <v>29.3</v>
      </c>
      <c r="F19" s="28">
        <f t="shared" si="0"/>
        <v>1.9230769230769231</v>
      </c>
      <c r="G19" s="14">
        <f t="shared" si="1"/>
        <v>2.2032342092057795</v>
      </c>
      <c r="H19" s="15">
        <f t="shared" si="2"/>
        <v>20.994835251574376</v>
      </c>
    </row>
    <row r="20" spans="1:8" x14ac:dyDescent="0.3">
      <c r="A20" s="11">
        <v>41293</v>
      </c>
      <c r="B20" s="12">
        <v>38</v>
      </c>
      <c r="C20" s="12">
        <v>3.1</v>
      </c>
      <c r="D20" s="13">
        <v>0.4</v>
      </c>
      <c r="E20" s="12">
        <v>31.2</v>
      </c>
      <c r="F20" s="28">
        <f t="shared" si="0"/>
        <v>2.6315789473684212</v>
      </c>
      <c r="G20" s="14">
        <f t="shared" si="1"/>
        <v>2.9789888857340494</v>
      </c>
      <c r="H20" s="15">
        <f t="shared" si="2"/>
        <v>23.973824137308426</v>
      </c>
    </row>
    <row r="21" spans="1:8" x14ac:dyDescent="0.3">
      <c r="A21" s="11">
        <v>41294</v>
      </c>
      <c r="B21" s="12">
        <v>78</v>
      </c>
      <c r="C21" s="12">
        <v>6.3</v>
      </c>
      <c r="D21" s="13">
        <v>5.8</v>
      </c>
      <c r="E21" s="12">
        <v>24.6</v>
      </c>
      <c r="F21" s="28">
        <f t="shared" si="0"/>
        <v>1.2820512820512822</v>
      </c>
      <c r="G21" s="14">
        <f t="shared" si="1"/>
        <v>1.6494818194819414</v>
      </c>
      <c r="H21" s="15">
        <f t="shared" si="2"/>
        <v>18.431158715597839</v>
      </c>
    </row>
    <row r="22" spans="1:8" x14ac:dyDescent="0.3">
      <c r="A22" s="11">
        <v>41295</v>
      </c>
      <c r="B22" s="12">
        <v>42</v>
      </c>
      <c r="C22" s="12">
        <v>6.5</v>
      </c>
      <c r="D22" s="13">
        <v>0.2</v>
      </c>
      <c r="E22" s="12">
        <v>27.6</v>
      </c>
      <c r="F22" s="28">
        <f t="shared" si="0"/>
        <v>2.3809523809523809</v>
      </c>
      <c r="G22" s="14">
        <f t="shared" si="1"/>
        <v>3.087928237728736</v>
      </c>
      <c r="H22" s="15">
        <f t="shared" si="2"/>
        <v>21.519086953326575</v>
      </c>
    </row>
    <row r="23" spans="1:8" x14ac:dyDescent="0.3">
      <c r="A23" s="11">
        <v>41296</v>
      </c>
      <c r="B23" s="12">
        <v>40</v>
      </c>
      <c r="C23" s="12">
        <v>5.5</v>
      </c>
      <c r="D23" s="13">
        <v>0</v>
      </c>
      <c r="E23" s="12">
        <v>29.4</v>
      </c>
      <c r="F23" s="28">
        <f t="shared" si="0"/>
        <v>2.5</v>
      </c>
      <c r="G23" s="14">
        <f t="shared" si="1"/>
        <v>3.1151913654711914</v>
      </c>
      <c r="H23" s="15">
        <f t="shared" si="2"/>
        <v>24.634278318797765</v>
      </c>
    </row>
    <row r="24" spans="1:8" x14ac:dyDescent="0.3">
      <c r="A24" s="11">
        <v>41297</v>
      </c>
      <c r="B24" s="12">
        <v>40</v>
      </c>
      <c r="C24" s="12">
        <v>3.2</v>
      </c>
      <c r="D24" s="13">
        <v>0</v>
      </c>
      <c r="E24" s="12">
        <v>30.9</v>
      </c>
      <c r="F24" s="28">
        <f t="shared" si="0"/>
        <v>2.5</v>
      </c>
      <c r="G24" s="14">
        <f t="shared" si="1"/>
        <v>2.8413822621009119</v>
      </c>
      <c r="H24" s="15">
        <f t="shared" si="2"/>
        <v>27.475660580898676</v>
      </c>
    </row>
    <row r="25" spans="1:8" x14ac:dyDescent="0.3">
      <c r="A25" s="11">
        <v>41298</v>
      </c>
      <c r="B25" s="12">
        <v>65</v>
      </c>
      <c r="C25" s="12">
        <v>2.2000000000000002</v>
      </c>
      <c r="D25" s="13">
        <v>17</v>
      </c>
      <c r="E25" s="12">
        <v>25.4</v>
      </c>
      <c r="F25" s="28">
        <f t="shared" si="0"/>
        <v>1.5384615384615385</v>
      </c>
      <c r="G25" s="14">
        <f t="shared" si="1"/>
        <v>1.6799816267533338</v>
      </c>
      <c r="H25" s="15">
        <f t="shared" si="2"/>
        <v>0</v>
      </c>
    </row>
    <row r="26" spans="1:8" x14ac:dyDescent="0.3">
      <c r="A26" s="11">
        <v>41299</v>
      </c>
      <c r="B26" s="12">
        <v>68</v>
      </c>
      <c r="C26" s="12">
        <v>5.2</v>
      </c>
      <c r="D26" s="13">
        <v>10.199999999999999</v>
      </c>
      <c r="E26" s="12">
        <v>26</v>
      </c>
      <c r="F26" s="28">
        <f t="shared" si="0"/>
        <v>1.4705882352941178</v>
      </c>
      <c r="G26" s="14">
        <f t="shared" si="1"/>
        <v>1.8106073489524586</v>
      </c>
      <c r="H26" s="15">
        <f t="shared" si="2"/>
        <v>1.8106073489524586</v>
      </c>
    </row>
    <row r="27" spans="1:8" x14ac:dyDescent="0.3">
      <c r="A27" s="11">
        <v>41300</v>
      </c>
      <c r="B27" s="12">
        <v>56</v>
      </c>
      <c r="C27" s="12">
        <v>1.6</v>
      </c>
      <c r="D27" s="13">
        <v>0.8</v>
      </c>
      <c r="E27" s="12">
        <v>27.2</v>
      </c>
      <c r="F27" s="28">
        <f t="shared" si="0"/>
        <v>1.7857142857142858</v>
      </c>
      <c r="G27" s="14">
        <f t="shared" si="1"/>
        <v>1.9037363444044098</v>
      </c>
      <c r="H27" s="15">
        <f t="shared" si="2"/>
        <v>3.7143436933568683</v>
      </c>
    </row>
    <row r="28" spans="1:8" x14ac:dyDescent="0.3">
      <c r="A28" s="11">
        <v>41301</v>
      </c>
      <c r="B28" s="12">
        <v>58</v>
      </c>
      <c r="C28" s="12">
        <v>4.8</v>
      </c>
      <c r="D28" s="13">
        <v>0.2</v>
      </c>
      <c r="E28" s="12">
        <v>25.8</v>
      </c>
      <c r="F28" s="28">
        <f t="shared" si="0"/>
        <v>1.7241379310344827</v>
      </c>
      <c r="G28" s="14">
        <f t="shared" si="1"/>
        <v>2.089086828411181</v>
      </c>
      <c r="H28" s="15">
        <f t="shared" si="2"/>
        <v>5.8034305217680497</v>
      </c>
    </row>
    <row r="29" spans="1:8" x14ac:dyDescent="0.3">
      <c r="A29" s="11">
        <v>41302</v>
      </c>
      <c r="B29" s="12">
        <v>61</v>
      </c>
      <c r="C29" s="12">
        <v>1.5</v>
      </c>
      <c r="D29" s="13">
        <v>22</v>
      </c>
      <c r="E29" s="12">
        <v>26.3</v>
      </c>
      <c r="F29" s="28">
        <f t="shared" si="0"/>
        <v>1.639344262295082</v>
      </c>
      <c r="G29" s="14">
        <f t="shared" si="1"/>
        <v>1.7407155798205347</v>
      </c>
      <c r="H29" s="15">
        <f t="shared" si="2"/>
        <v>0</v>
      </c>
    </row>
    <row r="30" spans="1:8" x14ac:dyDescent="0.3">
      <c r="A30" s="11">
        <v>41303</v>
      </c>
      <c r="B30" s="12">
        <v>66</v>
      </c>
      <c r="C30" s="12">
        <v>2.2999999999999998</v>
      </c>
      <c r="D30" s="13">
        <v>0</v>
      </c>
      <c r="E30" s="12">
        <v>25.2</v>
      </c>
      <c r="F30" s="28">
        <f t="shared" si="0"/>
        <v>1.5151515151515151</v>
      </c>
      <c r="G30" s="14">
        <f t="shared" si="1"/>
        <v>1.6611587185353385</v>
      </c>
      <c r="H30" s="15">
        <f t="shared" si="2"/>
        <v>1.6611587185353385</v>
      </c>
    </row>
    <row r="31" spans="1:8" x14ac:dyDescent="0.3">
      <c r="A31" s="11">
        <v>41304</v>
      </c>
      <c r="B31" s="12">
        <v>67</v>
      </c>
      <c r="C31" s="12">
        <v>1.9</v>
      </c>
      <c r="D31" s="13">
        <v>2.8000000000000003</v>
      </c>
      <c r="E31" s="12">
        <v>24.5</v>
      </c>
      <c r="F31" s="28">
        <f t="shared" si="0"/>
        <v>1.4925373134328359</v>
      </c>
      <c r="G31" s="14">
        <f t="shared" si="1"/>
        <v>1.6103918194014704</v>
      </c>
      <c r="H31" s="15">
        <f t="shared" si="2"/>
        <v>2.7732029223762069</v>
      </c>
    </row>
    <row r="32" spans="1:8" x14ac:dyDescent="0.3">
      <c r="A32" s="11">
        <v>41305</v>
      </c>
      <c r="B32" s="12">
        <v>56</v>
      </c>
      <c r="C32" s="12">
        <v>3</v>
      </c>
      <c r="D32" s="13">
        <v>25.8</v>
      </c>
      <c r="E32" s="12">
        <v>26.4</v>
      </c>
      <c r="F32" s="28">
        <f t="shared" si="0"/>
        <v>1.7857142857142858</v>
      </c>
      <c r="G32" s="14">
        <f t="shared" si="1"/>
        <v>2.01338707244593</v>
      </c>
      <c r="H32" s="15">
        <f t="shared" si="2"/>
        <v>0</v>
      </c>
    </row>
    <row r="33" spans="1:8" x14ac:dyDescent="0.3">
      <c r="A33" s="11">
        <v>41306</v>
      </c>
      <c r="B33" s="12">
        <v>58</v>
      </c>
      <c r="C33" s="12">
        <v>2.4</v>
      </c>
      <c r="D33" s="13">
        <v>14</v>
      </c>
      <c r="E33" s="12">
        <v>28</v>
      </c>
      <c r="F33" s="28">
        <f t="shared" si="0"/>
        <v>1.7241379310344827</v>
      </c>
      <c r="G33" s="14">
        <f t="shared" si="1"/>
        <v>1.897860332608341</v>
      </c>
      <c r="H33" s="15">
        <f t="shared" si="2"/>
        <v>0</v>
      </c>
    </row>
    <row r="34" spans="1:8" x14ac:dyDescent="0.3">
      <c r="A34" s="11">
        <v>41307</v>
      </c>
      <c r="B34" s="12">
        <v>58</v>
      </c>
      <c r="C34" s="12">
        <v>1.2</v>
      </c>
      <c r="D34" s="13">
        <v>0.2</v>
      </c>
      <c r="E34" s="12">
        <v>25.6</v>
      </c>
      <c r="F34" s="28">
        <f t="shared" si="0"/>
        <v>1.7241379310344827</v>
      </c>
      <c r="G34" s="14">
        <f t="shared" si="1"/>
        <v>1.8089148645681918</v>
      </c>
      <c r="H34" s="15">
        <f t="shared" si="2"/>
        <v>1.8089148645681918</v>
      </c>
    </row>
    <row r="35" spans="1:8" x14ac:dyDescent="0.3">
      <c r="A35" s="11">
        <v>41308</v>
      </c>
      <c r="B35" s="12">
        <v>56</v>
      </c>
      <c r="C35" s="12">
        <v>2.4</v>
      </c>
      <c r="D35" s="13">
        <v>0.2</v>
      </c>
      <c r="E35" s="12">
        <v>27.8</v>
      </c>
      <c r="F35" s="28">
        <f t="shared" si="0"/>
        <v>1.7857142857142858</v>
      </c>
      <c r="G35" s="14">
        <f t="shared" si="1"/>
        <v>1.9656410587729249</v>
      </c>
      <c r="H35" s="15">
        <f t="shared" si="2"/>
        <v>3.7745559233411168</v>
      </c>
    </row>
    <row r="36" spans="1:8" x14ac:dyDescent="0.3">
      <c r="A36" s="11">
        <v>41309</v>
      </c>
      <c r="B36" s="12">
        <v>56</v>
      </c>
      <c r="C36" s="12">
        <v>2.2000000000000002</v>
      </c>
      <c r="D36" s="13">
        <v>6.8</v>
      </c>
      <c r="E36" s="12">
        <v>28.8</v>
      </c>
      <c r="F36" s="28">
        <f t="shared" si="0"/>
        <v>1.7857142857142858</v>
      </c>
      <c r="G36" s="14">
        <f t="shared" si="1"/>
        <v>1.9499786739101197</v>
      </c>
      <c r="H36" s="15">
        <f t="shared" si="2"/>
        <v>4.5921678202489016</v>
      </c>
    </row>
    <row r="37" spans="1:8" x14ac:dyDescent="0.3">
      <c r="A37" s="11">
        <v>41310</v>
      </c>
      <c r="B37" s="12">
        <v>65</v>
      </c>
      <c r="C37" s="12">
        <v>3.8</v>
      </c>
      <c r="D37" s="13">
        <v>1.4</v>
      </c>
      <c r="E37" s="12">
        <v>27.2</v>
      </c>
      <c r="F37" s="28">
        <f t="shared" si="0"/>
        <v>1.5384615384615385</v>
      </c>
      <c r="G37" s="14">
        <f t="shared" si="1"/>
        <v>1.7910155652379005</v>
      </c>
      <c r="H37" s="15">
        <f t="shared" si="2"/>
        <v>6.3831833854868023</v>
      </c>
    </row>
    <row r="38" spans="1:8" x14ac:dyDescent="0.3">
      <c r="A38" s="11">
        <v>41311</v>
      </c>
      <c r="B38" s="12">
        <v>60</v>
      </c>
      <c r="C38" s="12">
        <v>4.9000000000000004</v>
      </c>
      <c r="D38" s="13">
        <v>0.60000000000000009</v>
      </c>
      <c r="E38" s="12">
        <v>28.7</v>
      </c>
      <c r="F38" s="28">
        <f t="shared" si="0"/>
        <v>1.6666666666666667</v>
      </c>
      <c r="G38" s="14">
        <f t="shared" si="1"/>
        <v>2.0275445749125027</v>
      </c>
      <c r="H38" s="15">
        <f t="shared" si="2"/>
        <v>8.4107279603993046</v>
      </c>
    </row>
    <row r="39" spans="1:8" x14ac:dyDescent="0.3">
      <c r="A39" s="11">
        <v>41312</v>
      </c>
      <c r="B39" s="12">
        <v>58</v>
      </c>
      <c r="C39" s="12">
        <v>1.5</v>
      </c>
      <c r="D39" s="13">
        <v>0.2</v>
      </c>
      <c r="E39" s="12">
        <v>28.2</v>
      </c>
      <c r="F39" s="28">
        <f t="shared" si="0"/>
        <v>1.7241379310344827</v>
      </c>
      <c r="G39" s="14">
        <f t="shared" si="1"/>
        <v>1.8307525925698727</v>
      </c>
      <c r="H39" s="15">
        <f t="shared" si="2"/>
        <v>10.241480552969177</v>
      </c>
    </row>
    <row r="40" spans="1:8" x14ac:dyDescent="0.3">
      <c r="A40" s="11">
        <v>41313</v>
      </c>
      <c r="B40" s="12">
        <v>65</v>
      </c>
      <c r="C40" s="12">
        <v>4</v>
      </c>
      <c r="D40" s="13">
        <v>0</v>
      </c>
      <c r="E40" s="12">
        <v>24.6</v>
      </c>
      <c r="F40" s="28">
        <f t="shared" si="0"/>
        <v>1.5384615384615385</v>
      </c>
      <c r="G40" s="14">
        <f t="shared" si="1"/>
        <v>1.8054011456821122</v>
      </c>
      <c r="H40" s="15">
        <f t="shared" si="2"/>
        <v>12.046881698651289</v>
      </c>
    </row>
    <row r="41" spans="1:8" x14ac:dyDescent="0.3">
      <c r="A41" s="11">
        <v>41314</v>
      </c>
      <c r="B41" s="12">
        <v>50</v>
      </c>
      <c r="C41" s="12">
        <v>2.4</v>
      </c>
      <c r="D41" s="13">
        <v>0</v>
      </c>
      <c r="E41" s="12">
        <v>28.1</v>
      </c>
      <c r="F41" s="28">
        <f t="shared" si="0"/>
        <v>2</v>
      </c>
      <c r="G41" s="14">
        <f t="shared" si="1"/>
        <v>2.2015179858256757</v>
      </c>
      <c r="H41" s="15">
        <f t="shared" si="2"/>
        <v>14.248399684476965</v>
      </c>
    </row>
    <row r="42" spans="1:8" x14ac:dyDescent="0.3">
      <c r="A42" s="11">
        <v>41315</v>
      </c>
      <c r="B42" s="12">
        <v>44</v>
      </c>
      <c r="C42" s="12">
        <v>1.8</v>
      </c>
      <c r="D42" s="13">
        <v>0</v>
      </c>
      <c r="E42" s="12">
        <v>29.4</v>
      </c>
      <c r="F42" s="28">
        <f t="shared" si="0"/>
        <v>2.2727272727272729</v>
      </c>
      <c r="G42" s="14">
        <f t="shared" si="1"/>
        <v>2.4423983909481515</v>
      </c>
      <c r="H42" s="15">
        <f t="shared" si="2"/>
        <v>16.690798075425118</v>
      </c>
    </row>
    <row r="43" spans="1:8" x14ac:dyDescent="0.3">
      <c r="A43" s="11">
        <v>41316</v>
      </c>
      <c r="B43" s="12">
        <v>38</v>
      </c>
      <c r="C43" s="12">
        <v>2.8</v>
      </c>
      <c r="D43" s="13">
        <v>0</v>
      </c>
      <c r="E43" s="12">
        <v>30.8</v>
      </c>
      <c r="F43" s="28">
        <f t="shared" si="0"/>
        <v>2.6315789473684212</v>
      </c>
      <c r="G43" s="14">
        <f t="shared" si="1"/>
        <v>2.9434546746829691</v>
      </c>
      <c r="H43" s="15">
        <f t="shared" si="2"/>
        <v>19.634252750108086</v>
      </c>
    </row>
    <row r="44" spans="1:8" x14ac:dyDescent="0.3">
      <c r="A44" s="11">
        <v>41317</v>
      </c>
      <c r="B44" s="12">
        <v>38</v>
      </c>
      <c r="C44" s="12">
        <v>4.0999999999999996</v>
      </c>
      <c r="D44" s="13">
        <v>37</v>
      </c>
      <c r="E44" s="12">
        <v>31</v>
      </c>
      <c r="F44" s="28">
        <f t="shared" si="0"/>
        <v>2.6315789473684212</v>
      </c>
      <c r="G44" s="14">
        <f t="shared" si="1"/>
        <v>3.1005636450472718</v>
      </c>
      <c r="H44" s="15">
        <f t="shared" si="2"/>
        <v>0</v>
      </c>
    </row>
    <row r="45" spans="1:8" x14ac:dyDescent="0.3">
      <c r="A45" s="11">
        <v>41318</v>
      </c>
      <c r="B45" s="12">
        <v>70</v>
      </c>
      <c r="C45" s="12">
        <v>3.9</v>
      </c>
      <c r="D45" s="13">
        <v>17.799999999999997</v>
      </c>
      <c r="E45" s="12">
        <v>25.4</v>
      </c>
      <c r="F45" s="28">
        <f t="shared" si="0"/>
        <v>1.4285714285714286</v>
      </c>
      <c r="G45" s="14">
        <f t="shared" si="1"/>
        <v>1.6697515434863892</v>
      </c>
      <c r="H45" s="15">
        <f t="shared" si="2"/>
        <v>0</v>
      </c>
    </row>
    <row r="46" spans="1:8" x14ac:dyDescent="0.3">
      <c r="A46" s="11">
        <v>41319</v>
      </c>
      <c r="B46" s="12">
        <v>62</v>
      </c>
      <c r="C46" s="12">
        <v>2.1</v>
      </c>
      <c r="D46" s="13">
        <v>0</v>
      </c>
      <c r="E46" s="12">
        <v>26.1</v>
      </c>
      <c r="F46" s="28">
        <f t="shared" si="0"/>
        <v>1.6129032258064515</v>
      </c>
      <c r="G46" s="14">
        <f t="shared" si="1"/>
        <v>1.7542400521850308</v>
      </c>
      <c r="H46" s="15">
        <f t="shared" si="2"/>
        <v>1.7542400521850308</v>
      </c>
    </row>
    <row r="47" spans="1:8" x14ac:dyDescent="0.3">
      <c r="A47" s="11">
        <v>41320</v>
      </c>
      <c r="B47" s="12">
        <v>59</v>
      </c>
      <c r="C47" s="12">
        <v>4.0999999999999996</v>
      </c>
      <c r="D47" s="13">
        <v>5</v>
      </c>
      <c r="E47" s="12">
        <v>28.1</v>
      </c>
      <c r="F47" s="28">
        <f t="shared" si="0"/>
        <v>1.6949152542372881</v>
      </c>
      <c r="G47" s="14">
        <f t="shared" si="1"/>
        <v>1.9969731951151919</v>
      </c>
      <c r="H47" s="15">
        <f t="shared" si="2"/>
        <v>3.2249412316447135</v>
      </c>
    </row>
    <row r="48" spans="1:8" x14ac:dyDescent="0.3">
      <c r="A48" s="11">
        <v>41321</v>
      </c>
      <c r="B48" s="12">
        <v>59</v>
      </c>
      <c r="C48" s="12">
        <v>4.7</v>
      </c>
      <c r="D48" s="13">
        <v>7.8</v>
      </c>
      <c r="E48" s="12">
        <v>28.9</v>
      </c>
      <c r="F48" s="28">
        <f t="shared" si="0"/>
        <v>1.6949152542372881</v>
      </c>
      <c r="G48" s="14">
        <f t="shared" si="1"/>
        <v>2.0454802758220412</v>
      </c>
      <c r="H48" s="15">
        <f t="shared" si="2"/>
        <v>4.3029391379733406</v>
      </c>
    </row>
    <row r="49" spans="1:8" x14ac:dyDescent="0.3">
      <c r="A49" s="11">
        <v>41322</v>
      </c>
      <c r="B49" s="12">
        <v>71</v>
      </c>
      <c r="C49" s="12">
        <v>3.7</v>
      </c>
      <c r="D49" s="13">
        <v>12.800000000000002</v>
      </c>
      <c r="E49" s="12">
        <v>27.5</v>
      </c>
      <c r="F49" s="28">
        <f t="shared" si="0"/>
        <v>1.408450704225352</v>
      </c>
      <c r="G49" s="14">
        <f t="shared" si="1"/>
        <v>1.6331165928597935</v>
      </c>
      <c r="H49" s="15">
        <f t="shared" si="2"/>
        <v>2.4937044204544616</v>
      </c>
    </row>
    <row r="50" spans="1:8" x14ac:dyDescent="0.3">
      <c r="A50" s="11">
        <v>41323</v>
      </c>
      <c r="B50" s="12">
        <v>76</v>
      </c>
      <c r="C50" s="12">
        <v>1.8</v>
      </c>
      <c r="D50" s="13">
        <v>6.2000000000000011</v>
      </c>
      <c r="E50" s="12">
        <v>21.2</v>
      </c>
      <c r="F50" s="28">
        <f t="shared" si="0"/>
        <v>1.3157894736842106</v>
      </c>
      <c r="G50" s="14">
        <f t="shared" si="1"/>
        <v>1.4140201210752457</v>
      </c>
      <c r="H50" s="15">
        <f t="shared" si="2"/>
        <v>3.1596132153933687</v>
      </c>
    </row>
    <row r="51" spans="1:8" x14ac:dyDescent="0.3">
      <c r="A51" s="11">
        <v>41324</v>
      </c>
      <c r="B51" s="12">
        <v>75</v>
      </c>
      <c r="C51" s="12">
        <v>2.5</v>
      </c>
      <c r="D51" s="13">
        <v>6.6</v>
      </c>
      <c r="E51" s="12">
        <v>23.9</v>
      </c>
      <c r="F51" s="28">
        <f t="shared" si="0"/>
        <v>1.3333333333333333</v>
      </c>
      <c r="G51" s="14">
        <f t="shared" si="1"/>
        <v>1.4735611249813705</v>
      </c>
      <c r="H51" s="15">
        <f t="shared" si="2"/>
        <v>3.6852903757567281</v>
      </c>
    </row>
    <row r="52" spans="1:8" x14ac:dyDescent="0.3">
      <c r="A52" s="11">
        <v>41325</v>
      </c>
      <c r="B52" s="12">
        <v>65</v>
      </c>
      <c r="C52" s="12">
        <v>1.8</v>
      </c>
      <c r="D52" s="13">
        <v>0.2</v>
      </c>
      <c r="E52" s="12">
        <v>25.3</v>
      </c>
      <c r="F52" s="28">
        <f t="shared" si="0"/>
        <v>1.5384615384615385</v>
      </c>
      <c r="G52" s="14">
        <f t="shared" si="1"/>
        <v>1.6533158338725948</v>
      </c>
      <c r="H52" s="15">
        <f t="shared" si="2"/>
        <v>5.3386062096293232</v>
      </c>
    </row>
    <row r="53" spans="1:8" x14ac:dyDescent="0.3">
      <c r="A53" s="11">
        <v>41326</v>
      </c>
      <c r="B53" s="12">
        <v>60</v>
      </c>
      <c r="C53" s="12">
        <v>2.8</v>
      </c>
      <c r="D53" s="13">
        <v>0</v>
      </c>
      <c r="E53" s="12">
        <v>27.5</v>
      </c>
      <c r="F53" s="28">
        <f t="shared" si="0"/>
        <v>1.6666666666666667</v>
      </c>
      <c r="G53" s="14">
        <f t="shared" si="1"/>
        <v>1.8641879606325471</v>
      </c>
      <c r="H53" s="15">
        <f t="shared" si="2"/>
        <v>7.2027941702618703</v>
      </c>
    </row>
    <row r="54" spans="1:8" x14ac:dyDescent="0.3">
      <c r="A54" s="11">
        <v>41327</v>
      </c>
      <c r="B54" s="12">
        <v>71</v>
      </c>
      <c r="C54" s="12">
        <v>3.1</v>
      </c>
      <c r="D54" s="13">
        <v>0</v>
      </c>
      <c r="E54" s="12">
        <v>23.9</v>
      </c>
      <c r="F54" s="28">
        <f t="shared" si="0"/>
        <v>1.408450704225352</v>
      </c>
      <c r="G54" s="14">
        <f t="shared" si="1"/>
        <v>1.5943884177168151</v>
      </c>
      <c r="H54" s="15">
        <f t="shared" si="2"/>
        <v>8.7971825879786856</v>
      </c>
    </row>
    <row r="55" spans="1:8" x14ac:dyDescent="0.3">
      <c r="A55" s="11">
        <v>41328</v>
      </c>
      <c r="B55" s="12">
        <v>54</v>
      </c>
      <c r="C55" s="12">
        <v>3.4</v>
      </c>
      <c r="D55" s="13">
        <v>0</v>
      </c>
      <c r="E55" s="12">
        <v>26.5</v>
      </c>
      <c r="F55" s="28">
        <f t="shared" si="0"/>
        <v>1.8518518518518519</v>
      </c>
      <c r="G55" s="14">
        <f t="shared" si="1"/>
        <v>2.1216329421981577</v>
      </c>
      <c r="H55" s="15">
        <f t="shared" si="2"/>
        <v>10.918815530176843</v>
      </c>
    </row>
    <row r="56" spans="1:8" x14ac:dyDescent="0.3">
      <c r="A56" s="11">
        <v>41329</v>
      </c>
      <c r="B56" s="12">
        <v>51</v>
      </c>
      <c r="C56" s="12">
        <v>2.7</v>
      </c>
      <c r="D56" s="13">
        <v>0</v>
      </c>
      <c r="E56" s="12">
        <v>27.9</v>
      </c>
      <c r="F56" s="28">
        <f t="shared" si="0"/>
        <v>1.9607843137254901</v>
      </c>
      <c r="G56" s="14">
        <f t="shared" si="1"/>
        <v>2.1844071852055063</v>
      </c>
      <c r="H56" s="15">
        <f t="shared" si="2"/>
        <v>13.10322271538235</v>
      </c>
    </row>
    <row r="57" spans="1:8" x14ac:dyDescent="0.3">
      <c r="A57" s="11">
        <v>41330</v>
      </c>
      <c r="B57" s="12">
        <v>50</v>
      </c>
      <c r="C57" s="12">
        <v>3.1</v>
      </c>
      <c r="D57" s="13">
        <v>0</v>
      </c>
      <c r="E57" s="12">
        <v>29.4</v>
      </c>
      <c r="F57" s="28">
        <f t="shared" si="0"/>
        <v>2</v>
      </c>
      <c r="G57" s="14">
        <f t="shared" si="1"/>
        <v>2.2640315531578774</v>
      </c>
      <c r="H57" s="15">
        <f t="shared" si="2"/>
        <v>15.367254268540227</v>
      </c>
    </row>
    <row r="58" spans="1:8" x14ac:dyDescent="0.3">
      <c r="A58" s="11">
        <v>41331</v>
      </c>
      <c r="B58" s="12">
        <v>49</v>
      </c>
      <c r="C58" s="12">
        <v>3.5</v>
      </c>
      <c r="D58" s="13">
        <v>9</v>
      </c>
      <c r="E58" s="12">
        <v>30.2</v>
      </c>
      <c r="F58" s="28">
        <f t="shared" si="0"/>
        <v>2.0408163265306123</v>
      </c>
      <c r="G58" s="14">
        <f t="shared" si="1"/>
        <v>2.3474973276211442</v>
      </c>
      <c r="H58" s="15">
        <f t="shared" si="2"/>
        <v>13.104575315599302</v>
      </c>
    </row>
    <row r="59" spans="1:8" x14ac:dyDescent="0.3">
      <c r="A59" s="11">
        <v>41332</v>
      </c>
      <c r="B59" s="12">
        <v>57</v>
      </c>
      <c r="C59" s="12">
        <v>2.2000000000000002</v>
      </c>
      <c r="D59" s="13">
        <v>26.599999999999998</v>
      </c>
      <c r="E59" s="12">
        <v>28.9</v>
      </c>
      <c r="F59" s="28">
        <f t="shared" si="0"/>
        <v>1.7543859649122806</v>
      </c>
      <c r="G59" s="14">
        <f t="shared" si="1"/>
        <v>1.9157685217362577</v>
      </c>
      <c r="H59" s="15">
        <f t="shared" si="2"/>
        <v>0</v>
      </c>
    </row>
    <row r="60" spans="1:8" x14ac:dyDescent="0.3">
      <c r="A60" s="11">
        <v>41333</v>
      </c>
      <c r="B60" s="12">
        <v>57</v>
      </c>
      <c r="C60" s="12">
        <v>3.6</v>
      </c>
      <c r="D60" s="13">
        <v>0</v>
      </c>
      <c r="E60" s="12">
        <v>27.4</v>
      </c>
      <c r="F60" s="28">
        <f t="shared" si="0"/>
        <v>1.7543859649122806</v>
      </c>
      <c r="G60" s="14">
        <f t="shared" si="1"/>
        <v>2.0261122748430602</v>
      </c>
      <c r="H60" s="15">
        <f t="shared" si="2"/>
        <v>2.0261122748430602</v>
      </c>
    </row>
    <row r="61" spans="1:8" x14ac:dyDescent="0.3">
      <c r="A61" s="11">
        <v>41334</v>
      </c>
      <c r="B61" s="12">
        <v>49</v>
      </c>
      <c r="C61" s="12">
        <v>2.2999999999999998</v>
      </c>
      <c r="D61" s="13">
        <v>0</v>
      </c>
      <c r="E61" s="12">
        <v>29.6</v>
      </c>
      <c r="F61" s="28">
        <f t="shared" si="0"/>
        <v>2.0408163265306123</v>
      </c>
      <c r="G61" s="14">
        <f t="shared" si="1"/>
        <v>2.2374790902720889</v>
      </c>
      <c r="H61" s="15">
        <f t="shared" si="2"/>
        <v>4.2635913651151487</v>
      </c>
    </row>
    <row r="62" spans="1:8" x14ac:dyDescent="0.3">
      <c r="A62" s="11">
        <v>41335</v>
      </c>
      <c r="B62" s="12">
        <v>44</v>
      </c>
      <c r="C62" s="12">
        <v>0.8</v>
      </c>
      <c r="D62" s="13">
        <v>0</v>
      </c>
      <c r="E62" s="12">
        <v>30.2</v>
      </c>
      <c r="F62" s="28">
        <f t="shared" si="0"/>
        <v>2.2727272727272729</v>
      </c>
      <c r="G62" s="14">
        <f t="shared" si="1"/>
        <v>2.3466306433643096</v>
      </c>
      <c r="H62" s="15">
        <f t="shared" si="2"/>
        <v>6.6102220084794583</v>
      </c>
    </row>
    <row r="63" spans="1:8" x14ac:dyDescent="0.3">
      <c r="A63" s="11">
        <v>41336</v>
      </c>
      <c r="B63" s="12">
        <v>42</v>
      </c>
      <c r="C63" s="12">
        <v>3.1</v>
      </c>
      <c r="D63" s="13">
        <v>0</v>
      </c>
      <c r="E63" s="12">
        <v>29</v>
      </c>
      <c r="F63" s="28">
        <f t="shared" si="0"/>
        <v>2.3809523809523809</v>
      </c>
      <c r="G63" s="14">
        <f t="shared" si="1"/>
        <v>2.6952756585212825</v>
      </c>
      <c r="H63" s="15">
        <f t="shared" si="2"/>
        <v>9.3054976670007399</v>
      </c>
    </row>
    <row r="64" spans="1:8" x14ac:dyDescent="0.3">
      <c r="A64" s="11">
        <v>41337</v>
      </c>
      <c r="B64" s="12">
        <v>51</v>
      </c>
      <c r="C64" s="12">
        <v>5</v>
      </c>
      <c r="D64" s="13">
        <v>0</v>
      </c>
      <c r="E64" s="12">
        <v>26.8</v>
      </c>
      <c r="F64" s="28">
        <f t="shared" si="0"/>
        <v>1.9607843137254901</v>
      </c>
      <c r="G64" s="14">
        <f t="shared" si="1"/>
        <v>2.3949070467533411</v>
      </c>
      <c r="H64" s="15">
        <f t="shared" si="2"/>
        <v>11.700404713754081</v>
      </c>
    </row>
    <row r="65" spans="1:8" x14ac:dyDescent="0.3">
      <c r="A65" s="11">
        <v>41338</v>
      </c>
      <c r="B65" s="12">
        <v>51</v>
      </c>
      <c r="C65" s="12">
        <v>5.4</v>
      </c>
      <c r="D65" s="13">
        <v>0</v>
      </c>
      <c r="E65" s="12">
        <v>26.2</v>
      </c>
      <c r="F65" s="28">
        <f t="shared" si="0"/>
        <v>1.9607843137254901</v>
      </c>
      <c r="G65" s="14">
        <f t="shared" si="1"/>
        <v>2.4335337228964957</v>
      </c>
      <c r="H65" s="15">
        <f t="shared" si="2"/>
        <v>14.133938436650576</v>
      </c>
    </row>
    <row r="66" spans="1:8" x14ac:dyDescent="0.3">
      <c r="A66" s="11">
        <v>41339</v>
      </c>
      <c r="B66" s="12">
        <v>55</v>
      </c>
      <c r="C66" s="12">
        <v>4.4000000000000004</v>
      </c>
      <c r="D66" s="13">
        <v>0</v>
      </c>
      <c r="E66" s="12">
        <v>25.7</v>
      </c>
      <c r="F66" s="28">
        <f t="shared" si="0"/>
        <v>1.8181818181818181</v>
      </c>
      <c r="G66" s="14">
        <f t="shared" si="1"/>
        <v>2.1680689408757425</v>
      </c>
      <c r="H66" s="15">
        <f t="shared" si="2"/>
        <v>16.302007377526319</v>
      </c>
    </row>
    <row r="67" spans="1:8" x14ac:dyDescent="0.3">
      <c r="A67" s="11">
        <v>41340</v>
      </c>
      <c r="B67" s="12">
        <v>62</v>
      </c>
      <c r="C67" s="12">
        <v>6.1</v>
      </c>
      <c r="D67" s="13">
        <v>0</v>
      </c>
      <c r="E67" s="12">
        <v>25.7</v>
      </c>
      <c r="F67" s="28">
        <f t="shared" ref="F67:F130" si="3">100/B67</f>
        <v>1.6129032258064515</v>
      </c>
      <c r="G67" s="14">
        <f t="shared" ref="G67:G130" si="4">F67*(2.71828^(0.04*C67))</f>
        <v>2.0586195500105968</v>
      </c>
      <c r="H67" s="15">
        <f t="shared" ref="H67:H130" si="5">IF(D67&gt;=12.9,0,IF(9.9&lt;D67,(H66*0.2)+G67,IF(2.4&lt;D67,(H66*0.7)+G67,IF(D67&lt;=2.4,G67+H66,"erro"))))</f>
        <v>18.360626927536916</v>
      </c>
    </row>
    <row r="68" spans="1:8" x14ac:dyDescent="0.3">
      <c r="A68" s="11">
        <v>41341</v>
      </c>
      <c r="B68" s="12">
        <v>45</v>
      </c>
      <c r="C68" s="12">
        <v>2.9</v>
      </c>
      <c r="D68" s="13">
        <v>0</v>
      </c>
      <c r="E68" s="12">
        <v>28.4</v>
      </c>
      <c r="F68" s="28">
        <f t="shared" si="3"/>
        <v>2.2222222222222223</v>
      </c>
      <c r="G68" s="14">
        <f t="shared" si="4"/>
        <v>2.495546187796569</v>
      </c>
      <c r="H68" s="15">
        <f t="shared" si="5"/>
        <v>20.856173115333487</v>
      </c>
    </row>
    <row r="69" spans="1:8" x14ac:dyDescent="0.3">
      <c r="A69" s="11">
        <v>41342</v>
      </c>
      <c r="B69" s="12">
        <v>41</v>
      </c>
      <c r="C69" s="12">
        <v>4.5999999999999996</v>
      </c>
      <c r="D69" s="13">
        <v>0</v>
      </c>
      <c r="E69" s="12">
        <v>30.5</v>
      </c>
      <c r="F69" s="28">
        <f t="shared" si="3"/>
        <v>2.4390243902439024</v>
      </c>
      <c r="G69" s="14">
        <f t="shared" si="4"/>
        <v>2.9317455471343807</v>
      </c>
      <c r="H69" s="15">
        <f t="shared" si="5"/>
        <v>23.787918662467867</v>
      </c>
    </row>
    <row r="70" spans="1:8" x14ac:dyDescent="0.3">
      <c r="A70" s="11">
        <v>41343</v>
      </c>
      <c r="B70" s="12">
        <v>70</v>
      </c>
      <c r="C70" s="12">
        <v>4.0999999999999996</v>
      </c>
      <c r="D70" s="13">
        <v>0</v>
      </c>
      <c r="E70" s="12">
        <v>23</v>
      </c>
      <c r="F70" s="28">
        <f t="shared" si="3"/>
        <v>1.4285714285714286</v>
      </c>
      <c r="G70" s="14">
        <f t="shared" si="4"/>
        <v>1.6831631215970904</v>
      </c>
      <c r="H70" s="15">
        <f t="shared" si="5"/>
        <v>25.471081784064957</v>
      </c>
    </row>
    <row r="71" spans="1:8" x14ac:dyDescent="0.3">
      <c r="A71" s="11">
        <v>41344</v>
      </c>
      <c r="B71" s="12">
        <v>96</v>
      </c>
      <c r="C71" s="12">
        <v>1.8</v>
      </c>
      <c r="D71" s="13">
        <v>24.4</v>
      </c>
      <c r="E71" s="12">
        <v>18.3</v>
      </c>
      <c r="F71" s="28">
        <f t="shared" si="3"/>
        <v>1.0416666666666667</v>
      </c>
      <c r="G71" s="14">
        <f t="shared" si="4"/>
        <v>1.1194325958512361</v>
      </c>
      <c r="H71" s="15">
        <f t="shared" si="5"/>
        <v>0</v>
      </c>
    </row>
    <row r="72" spans="1:8" x14ac:dyDescent="0.3">
      <c r="A72" s="11">
        <v>41345</v>
      </c>
      <c r="B72" s="12">
        <v>55</v>
      </c>
      <c r="C72" s="12">
        <v>1.8</v>
      </c>
      <c r="D72" s="13">
        <v>0.2</v>
      </c>
      <c r="E72" s="12">
        <v>25.6</v>
      </c>
      <c r="F72" s="28">
        <f t="shared" si="3"/>
        <v>1.8181818181818181</v>
      </c>
      <c r="G72" s="14">
        <f t="shared" si="4"/>
        <v>1.9539187127585209</v>
      </c>
      <c r="H72" s="15">
        <f t="shared" si="5"/>
        <v>1.9539187127585209</v>
      </c>
    </row>
    <row r="73" spans="1:8" x14ac:dyDescent="0.3">
      <c r="A73" s="11">
        <v>41346</v>
      </c>
      <c r="B73" s="12">
        <v>70</v>
      </c>
      <c r="C73" s="12">
        <v>2.8</v>
      </c>
      <c r="D73" s="13">
        <v>0.2</v>
      </c>
      <c r="E73" s="12">
        <v>24.1</v>
      </c>
      <c r="F73" s="28">
        <f t="shared" si="3"/>
        <v>1.4285714285714286</v>
      </c>
      <c r="G73" s="14">
        <f t="shared" si="4"/>
        <v>1.5978753948278974</v>
      </c>
      <c r="H73" s="15">
        <f t="shared" si="5"/>
        <v>3.5517941075864181</v>
      </c>
    </row>
    <row r="74" spans="1:8" x14ac:dyDescent="0.3">
      <c r="A74" s="11">
        <v>41347</v>
      </c>
      <c r="B74" s="12">
        <v>52</v>
      </c>
      <c r="C74" s="12">
        <v>4.3</v>
      </c>
      <c r="D74" s="13">
        <v>0</v>
      </c>
      <c r="E74" s="12">
        <v>23.7</v>
      </c>
      <c r="F74" s="28">
        <f t="shared" si="3"/>
        <v>1.9230769230769231</v>
      </c>
      <c r="G74" s="14">
        <f t="shared" si="4"/>
        <v>2.2839955688538875</v>
      </c>
      <c r="H74" s="15">
        <f t="shared" si="5"/>
        <v>5.8357896764403057</v>
      </c>
    </row>
    <row r="75" spans="1:8" x14ac:dyDescent="0.3">
      <c r="A75" s="11">
        <v>41348</v>
      </c>
      <c r="B75" s="12">
        <v>80</v>
      </c>
      <c r="C75" s="12">
        <v>1.5</v>
      </c>
      <c r="D75" s="13">
        <v>0</v>
      </c>
      <c r="E75" s="12">
        <v>19.100000000000001</v>
      </c>
      <c r="F75" s="28">
        <f t="shared" si="3"/>
        <v>1.25</v>
      </c>
      <c r="G75" s="14">
        <f t="shared" si="4"/>
        <v>1.3272956296131577</v>
      </c>
      <c r="H75" s="15">
        <f t="shared" si="5"/>
        <v>7.1630853060534632</v>
      </c>
    </row>
    <row r="76" spans="1:8" x14ac:dyDescent="0.3">
      <c r="A76" s="11">
        <v>41349</v>
      </c>
      <c r="B76" s="12">
        <v>72</v>
      </c>
      <c r="C76" s="12">
        <v>3.8</v>
      </c>
      <c r="D76" s="13">
        <v>0.2</v>
      </c>
      <c r="E76" s="12">
        <v>20.7</v>
      </c>
      <c r="F76" s="28">
        <f t="shared" si="3"/>
        <v>1.3888888888888888</v>
      </c>
      <c r="G76" s="14">
        <f t="shared" si="4"/>
        <v>1.6168890519508823</v>
      </c>
      <c r="H76" s="15">
        <f t="shared" si="5"/>
        <v>8.7799743580043454</v>
      </c>
    </row>
    <row r="77" spans="1:8" x14ac:dyDescent="0.3">
      <c r="A77" s="11">
        <v>41350</v>
      </c>
      <c r="B77" s="12">
        <v>58</v>
      </c>
      <c r="C77" s="12">
        <v>2.5</v>
      </c>
      <c r="D77" s="13">
        <v>0</v>
      </c>
      <c r="E77" s="12">
        <v>25.5</v>
      </c>
      <c r="F77" s="28">
        <f t="shared" si="3"/>
        <v>1.7241379310344827</v>
      </c>
      <c r="G77" s="14">
        <f t="shared" si="4"/>
        <v>1.9054669719586688</v>
      </c>
      <c r="H77" s="15">
        <f t="shared" si="5"/>
        <v>10.685441329963014</v>
      </c>
    </row>
    <row r="78" spans="1:8" x14ac:dyDescent="0.3">
      <c r="A78" s="11">
        <v>41351</v>
      </c>
      <c r="B78" s="12">
        <v>65</v>
      </c>
      <c r="C78" s="12">
        <v>1.5</v>
      </c>
      <c r="D78" s="13">
        <v>6</v>
      </c>
      <c r="E78" s="12">
        <v>23.7</v>
      </c>
      <c r="F78" s="28">
        <f t="shared" si="3"/>
        <v>1.5384615384615385</v>
      </c>
      <c r="G78" s="14">
        <f t="shared" si="4"/>
        <v>1.633594621062348</v>
      </c>
      <c r="H78" s="15">
        <f t="shared" si="5"/>
        <v>9.1134035520364574</v>
      </c>
    </row>
    <row r="79" spans="1:8" x14ac:dyDescent="0.3">
      <c r="A79" s="11">
        <v>41352</v>
      </c>
      <c r="B79" s="12">
        <v>40</v>
      </c>
      <c r="C79" s="12">
        <v>2.7</v>
      </c>
      <c r="D79" s="13">
        <v>0.2</v>
      </c>
      <c r="E79" s="12">
        <v>24</v>
      </c>
      <c r="F79" s="28">
        <f t="shared" si="3"/>
        <v>2.5</v>
      </c>
      <c r="G79" s="14">
        <f t="shared" si="4"/>
        <v>2.785119161137021</v>
      </c>
      <c r="H79" s="15">
        <f t="shared" si="5"/>
        <v>11.898522713173477</v>
      </c>
    </row>
    <row r="80" spans="1:8" x14ac:dyDescent="0.3">
      <c r="A80" s="11">
        <v>41353</v>
      </c>
      <c r="B80" s="12">
        <v>39</v>
      </c>
      <c r="C80" s="12">
        <v>2</v>
      </c>
      <c r="D80" s="13">
        <v>0</v>
      </c>
      <c r="E80" s="12">
        <v>24.2</v>
      </c>
      <c r="F80" s="28">
        <f t="shared" si="3"/>
        <v>2.5641025641025643</v>
      </c>
      <c r="G80" s="14">
        <f t="shared" si="4"/>
        <v>2.7776589984125151</v>
      </c>
      <c r="H80" s="15">
        <f t="shared" si="5"/>
        <v>14.676181711585993</v>
      </c>
    </row>
    <row r="81" spans="1:8" x14ac:dyDescent="0.3">
      <c r="A81" s="11">
        <v>41354</v>
      </c>
      <c r="B81" s="12">
        <v>36</v>
      </c>
      <c r="C81" s="12">
        <v>0.9</v>
      </c>
      <c r="D81" s="13">
        <v>0</v>
      </c>
      <c r="E81" s="12">
        <v>25.1</v>
      </c>
      <c r="F81" s="28">
        <f t="shared" si="3"/>
        <v>2.7777777777777777</v>
      </c>
      <c r="G81" s="14">
        <f t="shared" si="4"/>
        <v>2.8795995038549624</v>
      </c>
      <c r="H81" s="15">
        <f t="shared" si="5"/>
        <v>17.555781215440955</v>
      </c>
    </row>
    <row r="82" spans="1:8" x14ac:dyDescent="0.3">
      <c r="A82" s="11">
        <v>41355</v>
      </c>
      <c r="B82" s="12">
        <v>43</v>
      </c>
      <c r="C82" s="12">
        <v>5.2</v>
      </c>
      <c r="D82" s="13">
        <v>0</v>
      </c>
      <c r="E82" s="12">
        <v>24.9</v>
      </c>
      <c r="F82" s="28">
        <f t="shared" si="3"/>
        <v>2.3255813953488373</v>
      </c>
      <c r="G82" s="14">
        <f t="shared" si="4"/>
        <v>2.8632860402038878</v>
      </c>
      <c r="H82" s="15">
        <f t="shared" si="5"/>
        <v>20.419067255644844</v>
      </c>
    </row>
    <row r="83" spans="1:8" x14ac:dyDescent="0.3">
      <c r="A83" s="11">
        <v>41356</v>
      </c>
      <c r="B83" s="12">
        <v>52</v>
      </c>
      <c r="C83" s="12">
        <v>1.5</v>
      </c>
      <c r="D83" s="13">
        <v>0.60000000000000009</v>
      </c>
      <c r="E83" s="12">
        <v>26</v>
      </c>
      <c r="F83" s="28">
        <f t="shared" si="3"/>
        <v>1.9230769230769231</v>
      </c>
      <c r="G83" s="14">
        <f t="shared" si="4"/>
        <v>2.0419932763279349</v>
      </c>
      <c r="H83" s="15">
        <f t="shared" si="5"/>
        <v>22.46106053197278</v>
      </c>
    </row>
    <row r="84" spans="1:8" x14ac:dyDescent="0.3">
      <c r="A84" s="11">
        <v>41357</v>
      </c>
      <c r="B84" s="12">
        <v>45</v>
      </c>
      <c r="C84" s="12">
        <v>1.1000000000000001</v>
      </c>
      <c r="D84" s="13">
        <v>12</v>
      </c>
      <c r="E84" s="12">
        <v>28</v>
      </c>
      <c r="F84" s="28">
        <f t="shared" si="3"/>
        <v>2.2222222222222223</v>
      </c>
      <c r="G84" s="14">
        <f t="shared" si="4"/>
        <v>2.3221829421342104</v>
      </c>
      <c r="H84" s="15">
        <f t="shared" si="5"/>
        <v>6.814395048528767</v>
      </c>
    </row>
    <row r="85" spans="1:8" x14ac:dyDescent="0.3">
      <c r="A85" s="11">
        <v>41358</v>
      </c>
      <c r="B85" s="12">
        <v>48</v>
      </c>
      <c r="C85" s="12">
        <v>2</v>
      </c>
      <c r="D85" s="13">
        <v>2</v>
      </c>
      <c r="E85" s="12">
        <v>28.1</v>
      </c>
      <c r="F85" s="28">
        <f t="shared" si="3"/>
        <v>2.0833333333333335</v>
      </c>
      <c r="G85" s="14">
        <f t="shared" si="4"/>
        <v>2.2568479362101685</v>
      </c>
      <c r="H85" s="15">
        <f t="shared" si="5"/>
        <v>9.0712429847389355</v>
      </c>
    </row>
    <row r="86" spans="1:8" x14ac:dyDescent="0.3">
      <c r="A86" s="11">
        <v>41359</v>
      </c>
      <c r="B86" s="12">
        <v>78</v>
      </c>
      <c r="C86" s="12">
        <v>3.9</v>
      </c>
      <c r="D86" s="13">
        <v>0</v>
      </c>
      <c r="E86" s="12">
        <v>20.8</v>
      </c>
      <c r="F86" s="28">
        <f t="shared" si="3"/>
        <v>1.2820512820512822</v>
      </c>
      <c r="G86" s="14">
        <f t="shared" si="4"/>
        <v>1.4984949749236827</v>
      </c>
      <c r="H86" s="15">
        <f t="shared" si="5"/>
        <v>10.569737959662618</v>
      </c>
    </row>
    <row r="87" spans="1:8" x14ac:dyDescent="0.3">
      <c r="A87" s="11">
        <v>41360</v>
      </c>
      <c r="B87" s="12">
        <v>67</v>
      </c>
      <c r="C87" s="12">
        <v>2.9</v>
      </c>
      <c r="D87" s="13">
        <v>0</v>
      </c>
      <c r="E87" s="12">
        <v>23.6</v>
      </c>
      <c r="F87" s="28">
        <f t="shared" si="3"/>
        <v>1.4925373134328359</v>
      </c>
      <c r="G87" s="14">
        <f t="shared" si="4"/>
        <v>1.6761131112066507</v>
      </c>
      <c r="H87" s="15">
        <f t="shared" si="5"/>
        <v>12.245851070869268</v>
      </c>
    </row>
    <row r="88" spans="1:8" x14ac:dyDescent="0.3">
      <c r="A88" s="11">
        <v>41361</v>
      </c>
      <c r="B88" s="12">
        <v>52</v>
      </c>
      <c r="C88" s="12">
        <v>1.5</v>
      </c>
      <c r="D88" s="13">
        <v>0.2</v>
      </c>
      <c r="E88" s="12">
        <v>25.7</v>
      </c>
      <c r="F88" s="28">
        <f t="shared" si="3"/>
        <v>1.9230769230769231</v>
      </c>
      <c r="G88" s="14">
        <f t="shared" si="4"/>
        <v>2.0419932763279349</v>
      </c>
      <c r="H88" s="15">
        <f t="shared" si="5"/>
        <v>14.287844347197202</v>
      </c>
    </row>
    <row r="89" spans="1:8" x14ac:dyDescent="0.3">
      <c r="A89" s="11">
        <v>41362</v>
      </c>
      <c r="B89" s="12">
        <v>57</v>
      </c>
      <c r="C89" s="12">
        <v>2.1</v>
      </c>
      <c r="D89" s="13">
        <v>24.4</v>
      </c>
      <c r="E89" s="12">
        <v>27</v>
      </c>
      <c r="F89" s="28">
        <f t="shared" si="3"/>
        <v>1.7543859649122806</v>
      </c>
      <c r="G89" s="14">
        <f t="shared" si="4"/>
        <v>1.9081207585170512</v>
      </c>
      <c r="H89" s="15">
        <f t="shared" si="5"/>
        <v>0</v>
      </c>
    </row>
    <row r="90" spans="1:8" x14ac:dyDescent="0.3">
      <c r="A90" s="11">
        <v>41363</v>
      </c>
      <c r="B90" s="12">
        <v>66</v>
      </c>
      <c r="C90" s="12">
        <v>4.3</v>
      </c>
      <c r="D90" s="13">
        <v>0.2</v>
      </c>
      <c r="E90" s="12">
        <v>25.4</v>
      </c>
      <c r="F90" s="28">
        <f t="shared" si="3"/>
        <v>1.5151515151515151</v>
      </c>
      <c r="G90" s="14">
        <f t="shared" si="4"/>
        <v>1.7995116603091237</v>
      </c>
      <c r="H90" s="15">
        <f t="shared" si="5"/>
        <v>1.7995116603091237</v>
      </c>
    </row>
    <row r="91" spans="1:8" x14ac:dyDescent="0.3">
      <c r="A91" s="11">
        <v>41364</v>
      </c>
      <c r="B91" s="12">
        <v>46</v>
      </c>
      <c r="C91" s="12">
        <v>3.6</v>
      </c>
      <c r="D91" s="13">
        <v>0</v>
      </c>
      <c r="E91" s="12">
        <v>29.2</v>
      </c>
      <c r="F91" s="28">
        <f t="shared" si="3"/>
        <v>2.1739130434782608</v>
      </c>
      <c r="G91" s="14">
        <f t="shared" si="4"/>
        <v>2.5106173840446617</v>
      </c>
      <c r="H91" s="15">
        <f t="shared" si="5"/>
        <v>4.3101290443537854</v>
      </c>
    </row>
    <row r="92" spans="1:8" x14ac:dyDescent="0.3">
      <c r="A92" s="11">
        <v>41365</v>
      </c>
      <c r="B92" s="12">
        <v>67</v>
      </c>
      <c r="C92" s="12">
        <v>3.8</v>
      </c>
      <c r="D92" s="13">
        <v>0</v>
      </c>
      <c r="E92" s="12">
        <v>24.6</v>
      </c>
      <c r="F92" s="28">
        <f t="shared" si="3"/>
        <v>1.4925373134328359</v>
      </c>
      <c r="G92" s="14">
        <f t="shared" si="4"/>
        <v>1.7375524140367691</v>
      </c>
      <c r="H92" s="15">
        <f t="shared" si="5"/>
        <v>6.0476814583905547</v>
      </c>
    </row>
    <row r="93" spans="1:8" x14ac:dyDescent="0.3">
      <c r="A93" s="11">
        <v>41366</v>
      </c>
      <c r="B93" s="12">
        <v>59</v>
      </c>
      <c r="C93" s="12">
        <v>4.7</v>
      </c>
      <c r="D93" s="13">
        <v>2.8</v>
      </c>
      <c r="E93" s="12">
        <v>26.3</v>
      </c>
      <c r="F93" s="28">
        <f t="shared" si="3"/>
        <v>1.6949152542372881</v>
      </c>
      <c r="G93" s="14">
        <f t="shared" si="4"/>
        <v>2.0454802758220412</v>
      </c>
      <c r="H93" s="15">
        <f t="shared" si="5"/>
        <v>6.2788572966954295</v>
      </c>
    </row>
    <row r="94" spans="1:8" x14ac:dyDescent="0.3">
      <c r="A94" s="11">
        <v>41367</v>
      </c>
      <c r="B94" s="12">
        <v>64</v>
      </c>
      <c r="C94" s="12">
        <v>3.3</v>
      </c>
      <c r="D94" s="13">
        <v>1.6</v>
      </c>
      <c r="E94" s="12">
        <v>25.4</v>
      </c>
      <c r="F94" s="28">
        <f t="shared" si="3"/>
        <v>1.5625</v>
      </c>
      <c r="G94" s="14">
        <f t="shared" si="4"/>
        <v>1.7829815905438293</v>
      </c>
      <c r="H94" s="15">
        <f t="shared" si="5"/>
        <v>8.0618388872392579</v>
      </c>
    </row>
    <row r="95" spans="1:8" x14ac:dyDescent="0.3">
      <c r="A95" s="11">
        <v>41368</v>
      </c>
      <c r="B95" s="12">
        <v>74</v>
      </c>
      <c r="C95" s="12">
        <v>3.9</v>
      </c>
      <c r="D95" s="13">
        <v>0.8</v>
      </c>
      <c r="E95" s="12">
        <v>18.899999999999999</v>
      </c>
      <c r="F95" s="28">
        <f t="shared" si="3"/>
        <v>1.3513513513513513</v>
      </c>
      <c r="G95" s="14">
        <f t="shared" si="4"/>
        <v>1.5794947032979356</v>
      </c>
      <c r="H95" s="15">
        <f t="shared" si="5"/>
        <v>9.6413335905371937</v>
      </c>
    </row>
    <row r="96" spans="1:8" x14ac:dyDescent="0.3">
      <c r="A96" s="11">
        <v>41369</v>
      </c>
      <c r="B96" s="12">
        <v>60</v>
      </c>
      <c r="C96" s="12">
        <v>5.8</v>
      </c>
      <c r="D96" s="13">
        <v>0</v>
      </c>
      <c r="E96" s="12">
        <v>17.5</v>
      </c>
      <c r="F96" s="28">
        <f t="shared" si="3"/>
        <v>1.6666666666666667</v>
      </c>
      <c r="G96" s="14">
        <f t="shared" si="4"/>
        <v>2.1018658867062707</v>
      </c>
      <c r="H96" s="15">
        <f t="shared" si="5"/>
        <v>11.743199477243465</v>
      </c>
    </row>
    <row r="97" spans="1:8" x14ac:dyDescent="0.3">
      <c r="A97" s="11">
        <v>41370</v>
      </c>
      <c r="B97" s="12">
        <v>51</v>
      </c>
      <c r="C97" s="12">
        <v>5.5</v>
      </c>
      <c r="D97" s="13">
        <v>0</v>
      </c>
      <c r="E97" s="12">
        <v>19.399999999999999</v>
      </c>
      <c r="F97" s="28">
        <f t="shared" si="3"/>
        <v>1.9607843137254901</v>
      </c>
      <c r="G97" s="14">
        <f t="shared" si="4"/>
        <v>2.443287345467601</v>
      </c>
      <c r="H97" s="15">
        <f t="shared" si="5"/>
        <v>14.186486822711066</v>
      </c>
    </row>
    <row r="98" spans="1:8" x14ac:dyDescent="0.3">
      <c r="A98" s="11">
        <v>41371</v>
      </c>
      <c r="B98" s="12">
        <v>74</v>
      </c>
      <c r="C98" s="12">
        <v>4.0999999999999996</v>
      </c>
      <c r="D98" s="13">
        <v>0</v>
      </c>
      <c r="E98" s="12">
        <v>18.2</v>
      </c>
      <c r="F98" s="28">
        <f t="shared" si="3"/>
        <v>1.3513513513513513</v>
      </c>
      <c r="G98" s="14">
        <f t="shared" si="4"/>
        <v>1.5921813312404909</v>
      </c>
      <c r="H98" s="15">
        <f t="shared" si="5"/>
        <v>15.778668153951557</v>
      </c>
    </row>
    <row r="99" spans="1:8" x14ac:dyDescent="0.3">
      <c r="A99" s="11">
        <v>41372</v>
      </c>
      <c r="B99" s="12">
        <v>96</v>
      </c>
      <c r="C99" s="12">
        <v>3.6</v>
      </c>
      <c r="D99" s="13">
        <v>29.4</v>
      </c>
      <c r="E99" s="12">
        <v>14.9</v>
      </c>
      <c r="F99" s="28">
        <f t="shared" si="3"/>
        <v>1.0416666666666667</v>
      </c>
      <c r="G99" s="14">
        <f t="shared" si="4"/>
        <v>1.2030041631880672</v>
      </c>
      <c r="H99" s="15">
        <f t="shared" si="5"/>
        <v>0</v>
      </c>
    </row>
    <row r="100" spans="1:8" x14ac:dyDescent="0.3">
      <c r="A100" s="11">
        <v>41373</v>
      </c>
      <c r="B100" s="12">
        <v>74</v>
      </c>
      <c r="C100" s="12">
        <v>3.8</v>
      </c>
      <c r="D100" s="13">
        <v>0.4</v>
      </c>
      <c r="E100" s="12">
        <v>21.6</v>
      </c>
      <c r="F100" s="28">
        <f t="shared" si="3"/>
        <v>1.3513513513513513</v>
      </c>
      <c r="G100" s="14">
        <f t="shared" si="4"/>
        <v>1.5731893478441017</v>
      </c>
      <c r="H100" s="15">
        <f t="shared" si="5"/>
        <v>1.5731893478441017</v>
      </c>
    </row>
    <row r="101" spans="1:8" x14ac:dyDescent="0.3">
      <c r="A101" s="11">
        <v>41374</v>
      </c>
      <c r="B101" s="12">
        <v>58</v>
      </c>
      <c r="C101" s="12">
        <v>1.3</v>
      </c>
      <c r="D101" s="13">
        <v>1.2</v>
      </c>
      <c r="E101" s="12">
        <v>22.7</v>
      </c>
      <c r="F101" s="28">
        <f t="shared" si="3"/>
        <v>1.7241379310344827</v>
      </c>
      <c r="G101" s="14">
        <f t="shared" si="4"/>
        <v>1.8161650097731905</v>
      </c>
      <c r="H101" s="15">
        <f t="shared" si="5"/>
        <v>3.3893543576172922</v>
      </c>
    </row>
    <row r="102" spans="1:8" x14ac:dyDescent="0.3">
      <c r="A102" s="11">
        <v>41375</v>
      </c>
      <c r="B102" s="12">
        <v>70</v>
      </c>
      <c r="C102" s="12">
        <v>5.2</v>
      </c>
      <c r="D102" s="13">
        <v>0.4</v>
      </c>
      <c r="E102" s="12">
        <v>21.3</v>
      </c>
      <c r="F102" s="28">
        <f t="shared" si="3"/>
        <v>1.4285714285714286</v>
      </c>
      <c r="G102" s="14">
        <f t="shared" si="4"/>
        <v>1.7588757104109596</v>
      </c>
      <c r="H102" s="15">
        <f t="shared" si="5"/>
        <v>5.1482300680282513</v>
      </c>
    </row>
    <row r="103" spans="1:8" x14ac:dyDescent="0.3">
      <c r="A103" s="11">
        <v>41376</v>
      </c>
      <c r="B103" s="12">
        <v>68</v>
      </c>
      <c r="C103" s="12">
        <v>4.2</v>
      </c>
      <c r="D103" s="13">
        <v>0</v>
      </c>
      <c r="E103" s="12">
        <v>21.8</v>
      </c>
      <c r="F103" s="28">
        <f t="shared" si="3"/>
        <v>1.4705882352941178</v>
      </c>
      <c r="G103" s="14">
        <f t="shared" si="4"/>
        <v>1.739612466131309</v>
      </c>
      <c r="H103" s="15">
        <f t="shared" si="5"/>
        <v>6.8878425341595602</v>
      </c>
    </row>
    <row r="104" spans="1:8" x14ac:dyDescent="0.3">
      <c r="A104" s="11">
        <v>41377</v>
      </c>
      <c r="B104" s="12">
        <v>92</v>
      </c>
      <c r="C104" s="12">
        <v>1.6</v>
      </c>
      <c r="D104" s="13">
        <v>25.8</v>
      </c>
      <c r="E104" s="12">
        <v>15.8</v>
      </c>
      <c r="F104" s="28">
        <f t="shared" si="3"/>
        <v>1.0869565217391304</v>
      </c>
      <c r="G104" s="14">
        <f t="shared" si="4"/>
        <v>1.1587960357244231</v>
      </c>
      <c r="H104" s="15">
        <f t="shared" si="5"/>
        <v>0</v>
      </c>
    </row>
    <row r="105" spans="1:8" x14ac:dyDescent="0.3">
      <c r="A105" s="11">
        <v>41378</v>
      </c>
      <c r="B105" s="12">
        <v>76</v>
      </c>
      <c r="C105" s="12">
        <v>2</v>
      </c>
      <c r="D105" s="13">
        <v>0.4</v>
      </c>
      <c r="E105" s="12">
        <v>18.3</v>
      </c>
      <c r="F105" s="28">
        <f t="shared" si="3"/>
        <v>1.3157894736842106</v>
      </c>
      <c r="G105" s="14">
        <f t="shared" si="4"/>
        <v>1.4253776439222117</v>
      </c>
      <c r="H105" s="15">
        <f t="shared" si="5"/>
        <v>1.4253776439222117</v>
      </c>
    </row>
    <row r="106" spans="1:8" x14ac:dyDescent="0.3">
      <c r="A106" s="11">
        <v>41379</v>
      </c>
      <c r="B106" s="12">
        <v>76</v>
      </c>
      <c r="C106" s="12">
        <v>2.8</v>
      </c>
      <c r="D106" s="13">
        <v>0.2</v>
      </c>
      <c r="E106" s="12">
        <v>18.5</v>
      </c>
      <c r="F106" s="28">
        <f t="shared" si="3"/>
        <v>1.3157894736842106</v>
      </c>
      <c r="G106" s="14">
        <f t="shared" si="4"/>
        <v>1.4717273373414845</v>
      </c>
      <c r="H106" s="15">
        <f t="shared" si="5"/>
        <v>2.8971049812636962</v>
      </c>
    </row>
    <row r="107" spans="1:8" x14ac:dyDescent="0.3">
      <c r="A107" s="11">
        <v>41380</v>
      </c>
      <c r="B107" s="12">
        <v>61</v>
      </c>
      <c r="C107" s="12">
        <v>2.6</v>
      </c>
      <c r="D107" s="13">
        <v>0.2</v>
      </c>
      <c r="E107" s="12">
        <v>23</v>
      </c>
      <c r="F107" s="28">
        <f t="shared" si="3"/>
        <v>1.639344262295082</v>
      </c>
      <c r="G107" s="14">
        <f t="shared" si="4"/>
        <v>1.819017011954928</v>
      </c>
      <c r="H107" s="15">
        <f t="shared" si="5"/>
        <v>4.716121993218624</v>
      </c>
    </row>
    <row r="108" spans="1:8" x14ac:dyDescent="0.3">
      <c r="A108" s="11">
        <v>41381</v>
      </c>
      <c r="B108" s="12">
        <v>59</v>
      </c>
      <c r="C108" s="12">
        <v>4</v>
      </c>
      <c r="D108" s="13">
        <v>0</v>
      </c>
      <c r="E108" s="12">
        <v>24.3</v>
      </c>
      <c r="F108" s="28">
        <f t="shared" si="3"/>
        <v>1.6949152542372881</v>
      </c>
      <c r="G108" s="14">
        <f t="shared" si="4"/>
        <v>1.9890012621921571</v>
      </c>
      <c r="H108" s="15">
        <f t="shared" si="5"/>
        <v>6.7051232554107809</v>
      </c>
    </row>
    <row r="109" spans="1:8" x14ac:dyDescent="0.3">
      <c r="A109" s="11">
        <v>41382</v>
      </c>
      <c r="B109" s="12">
        <v>71</v>
      </c>
      <c r="C109" s="12">
        <v>2.5</v>
      </c>
      <c r="D109" s="13">
        <v>0.2</v>
      </c>
      <c r="E109" s="12">
        <v>22</v>
      </c>
      <c r="F109" s="28">
        <f t="shared" si="3"/>
        <v>1.408450704225352</v>
      </c>
      <c r="G109" s="14">
        <f t="shared" si="4"/>
        <v>1.5565786531493351</v>
      </c>
      <c r="H109" s="15">
        <f t="shared" si="5"/>
        <v>8.2617019085601164</v>
      </c>
    </row>
    <row r="110" spans="1:8" x14ac:dyDescent="0.3">
      <c r="A110" s="11">
        <v>41383</v>
      </c>
      <c r="B110" s="12">
        <v>68</v>
      </c>
      <c r="C110" s="12">
        <v>2.4</v>
      </c>
      <c r="D110" s="13">
        <v>7.8</v>
      </c>
      <c r="E110" s="12">
        <v>21.2</v>
      </c>
      <c r="F110" s="28">
        <f t="shared" si="3"/>
        <v>1.4705882352941178</v>
      </c>
      <c r="G110" s="14">
        <f t="shared" si="4"/>
        <v>1.6187632248718204</v>
      </c>
      <c r="H110" s="15">
        <f t="shared" si="5"/>
        <v>7.401954560863901</v>
      </c>
    </row>
    <row r="111" spans="1:8" x14ac:dyDescent="0.3">
      <c r="A111" s="11">
        <v>41384</v>
      </c>
      <c r="B111" s="12">
        <v>51</v>
      </c>
      <c r="C111" s="12">
        <v>2.2999999999999998</v>
      </c>
      <c r="D111" s="13">
        <v>0</v>
      </c>
      <c r="E111" s="12">
        <v>21.5</v>
      </c>
      <c r="F111" s="28">
        <f t="shared" si="3"/>
        <v>1.9607843137254901</v>
      </c>
      <c r="G111" s="14">
        <f t="shared" si="4"/>
        <v>2.1497348122222029</v>
      </c>
      <c r="H111" s="15">
        <f t="shared" si="5"/>
        <v>9.5516893730861039</v>
      </c>
    </row>
    <row r="112" spans="1:8" x14ac:dyDescent="0.3">
      <c r="A112" s="11">
        <v>41385</v>
      </c>
      <c r="B112" s="12">
        <v>52</v>
      </c>
      <c r="C112" s="12">
        <v>3.5</v>
      </c>
      <c r="D112" s="13">
        <v>0</v>
      </c>
      <c r="E112" s="12">
        <v>21.4</v>
      </c>
      <c r="F112" s="28">
        <f t="shared" si="3"/>
        <v>1.9230769230769231</v>
      </c>
      <c r="G112" s="14">
        <f t="shared" si="4"/>
        <v>2.2120647894891552</v>
      </c>
      <c r="H112" s="15">
        <f t="shared" si="5"/>
        <v>11.763754162575259</v>
      </c>
    </row>
    <row r="113" spans="1:8" x14ac:dyDescent="0.3">
      <c r="A113" s="11">
        <v>41386</v>
      </c>
      <c r="B113" s="12">
        <v>58</v>
      </c>
      <c r="C113" s="12">
        <v>0.5</v>
      </c>
      <c r="D113" s="13">
        <v>0</v>
      </c>
      <c r="E113" s="12">
        <v>20.399999999999999</v>
      </c>
      <c r="F113" s="28">
        <f t="shared" si="3"/>
        <v>1.7241379310344827</v>
      </c>
      <c r="G113" s="14">
        <f t="shared" si="4"/>
        <v>1.7589678039688479</v>
      </c>
      <c r="H113" s="15">
        <f t="shared" si="5"/>
        <v>13.522721966544106</v>
      </c>
    </row>
    <row r="114" spans="1:8" x14ac:dyDescent="0.3">
      <c r="A114" s="11">
        <v>41387</v>
      </c>
      <c r="B114" s="12">
        <v>52</v>
      </c>
      <c r="C114" s="12">
        <v>0.7</v>
      </c>
      <c r="D114" s="13">
        <v>0</v>
      </c>
      <c r="E114" s="12">
        <v>22.8</v>
      </c>
      <c r="F114" s="28">
        <f t="shared" si="3"/>
        <v>1.9230769230769231</v>
      </c>
      <c r="G114" s="14">
        <f t="shared" si="4"/>
        <v>1.9776839712544942</v>
      </c>
      <c r="H114" s="15">
        <f t="shared" si="5"/>
        <v>15.5004059377986</v>
      </c>
    </row>
    <row r="115" spans="1:8" x14ac:dyDescent="0.3">
      <c r="A115" s="11">
        <v>41388</v>
      </c>
      <c r="B115" s="12">
        <v>75</v>
      </c>
      <c r="C115" s="12">
        <v>1.6</v>
      </c>
      <c r="D115" s="13">
        <v>0.2</v>
      </c>
      <c r="E115" s="12">
        <v>19.399999999999999</v>
      </c>
      <c r="F115" s="28">
        <f t="shared" si="3"/>
        <v>1.3333333333333333</v>
      </c>
      <c r="G115" s="14">
        <f t="shared" si="4"/>
        <v>1.4214564704886259</v>
      </c>
      <c r="H115" s="15">
        <f t="shared" si="5"/>
        <v>16.921862408287225</v>
      </c>
    </row>
    <row r="116" spans="1:8" x14ac:dyDescent="0.3">
      <c r="A116" s="11">
        <v>41389</v>
      </c>
      <c r="B116" s="12">
        <v>59</v>
      </c>
      <c r="C116" s="12">
        <v>3.6</v>
      </c>
      <c r="D116" s="13">
        <v>0</v>
      </c>
      <c r="E116" s="12">
        <v>22.6</v>
      </c>
      <c r="F116" s="28">
        <f t="shared" si="3"/>
        <v>1.6949152542372881</v>
      </c>
      <c r="G116" s="14">
        <f t="shared" si="4"/>
        <v>1.9574305028144821</v>
      </c>
      <c r="H116" s="15">
        <f t="shared" si="5"/>
        <v>18.879292911101707</v>
      </c>
    </row>
    <row r="117" spans="1:8" x14ac:dyDescent="0.3">
      <c r="A117" s="11">
        <v>41390</v>
      </c>
      <c r="B117" s="12">
        <v>65</v>
      </c>
      <c r="C117" s="12">
        <v>1.3</v>
      </c>
      <c r="D117" s="13">
        <v>0.2</v>
      </c>
      <c r="E117" s="12">
        <v>22.4</v>
      </c>
      <c r="F117" s="28">
        <f t="shared" si="3"/>
        <v>1.5384615384615385</v>
      </c>
      <c r="G117" s="14">
        <f t="shared" si="4"/>
        <v>1.6205780087206931</v>
      </c>
      <c r="H117" s="15">
        <f t="shared" si="5"/>
        <v>20.499870919822399</v>
      </c>
    </row>
    <row r="118" spans="1:8" x14ac:dyDescent="0.3">
      <c r="A118" s="11">
        <v>41391</v>
      </c>
      <c r="B118" s="12">
        <v>58</v>
      </c>
      <c r="C118" s="12">
        <v>2.2999999999999998</v>
      </c>
      <c r="D118" s="13">
        <v>0.60000000000000009</v>
      </c>
      <c r="E118" s="12">
        <v>23.8</v>
      </c>
      <c r="F118" s="28">
        <f t="shared" si="3"/>
        <v>1.7241379310344827</v>
      </c>
      <c r="G118" s="14">
        <f t="shared" si="4"/>
        <v>1.8902840590229715</v>
      </c>
      <c r="H118" s="15">
        <f t="shared" si="5"/>
        <v>22.39015497884537</v>
      </c>
    </row>
    <row r="119" spans="1:8" x14ac:dyDescent="0.3">
      <c r="A119" s="11">
        <v>41392</v>
      </c>
      <c r="B119" s="12">
        <v>53</v>
      </c>
      <c r="C119" s="12">
        <v>5</v>
      </c>
      <c r="D119" s="13">
        <v>0.4</v>
      </c>
      <c r="E119" s="12">
        <v>19.2</v>
      </c>
      <c r="F119" s="28">
        <f t="shared" si="3"/>
        <v>1.8867924528301887</v>
      </c>
      <c r="G119" s="14">
        <f t="shared" si="4"/>
        <v>2.3045331959324602</v>
      </c>
      <c r="H119" s="15">
        <f t="shared" si="5"/>
        <v>24.694688174777831</v>
      </c>
    </row>
    <row r="120" spans="1:8" x14ac:dyDescent="0.3">
      <c r="A120" s="11">
        <v>41393</v>
      </c>
      <c r="B120" s="12">
        <v>51</v>
      </c>
      <c r="C120" s="12">
        <v>3.6</v>
      </c>
      <c r="D120" s="13">
        <v>0.2</v>
      </c>
      <c r="E120" s="12">
        <v>17.3</v>
      </c>
      <c r="F120" s="28">
        <f t="shared" si="3"/>
        <v>1.9607843137254901</v>
      </c>
      <c r="G120" s="14">
        <f t="shared" si="4"/>
        <v>2.2644784248245968</v>
      </c>
      <c r="H120" s="15">
        <f t="shared" si="5"/>
        <v>26.959166599602426</v>
      </c>
    </row>
    <row r="121" spans="1:8" x14ac:dyDescent="0.3">
      <c r="A121" s="11">
        <v>41394</v>
      </c>
      <c r="B121" s="12">
        <v>58</v>
      </c>
      <c r="C121" s="12">
        <v>2.9</v>
      </c>
      <c r="D121" s="13">
        <v>0</v>
      </c>
      <c r="E121" s="12">
        <v>18.8</v>
      </c>
      <c r="F121" s="28">
        <f t="shared" si="3"/>
        <v>1.7241379310344827</v>
      </c>
      <c r="G121" s="14">
        <f t="shared" si="4"/>
        <v>1.9361996284628549</v>
      </c>
      <c r="H121" s="15">
        <f t="shared" si="5"/>
        <v>28.895366228065281</v>
      </c>
    </row>
    <row r="122" spans="1:8" x14ac:dyDescent="0.3">
      <c r="A122" s="11">
        <v>41395</v>
      </c>
      <c r="B122" s="12">
        <v>49</v>
      </c>
      <c r="C122" s="12">
        <v>2.6</v>
      </c>
      <c r="D122" s="13">
        <v>0</v>
      </c>
      <c r="E122" s="12">
        <v>20</v>
      </c>
      <c r="F122" s="28">
        <f t="shared" si="3"/>
        <v>2.0408163265306123</v>
      </c>
      <c r="G122" s="14">
        <f t="shared" si="4"/>
        <v>2.2644905659030736</v>
      </c>
      <c r="H122" s="15">
        <f t="shared" si="5"/>
        <v>31.159856793968356</v>
      </c>
    </row>
    <row r="123" spans="1:8" x14ac:dyDescent="0.3">
      <c r="A123" s="11">
        <v>41396</v>
      </c>
      <c r="B123" s="12">
        <v>48</v>
      </c>
      <c r="C123" s="12">
        <v>2.7</v>
      </c>
      <c r="D123" s="13">
        <v>0</v>
      </c>
      <c r="E123" s="12">
        <v>22</v>
      </c>
      <c r="F123" s="28">
        <f t="shared" si="3"/>
        <v>2.0833333333333335</v>
      </c>
      <c r="G123" s="14">
        <f t="shared" si="4"/>
        <v>2.3209326342808509</v>
      </c>
      <c r="H123" s="15">
        <f t="shared" si="5"/>
        <v>33.48078942824921</v>
      </c>
    </row>
    <row r="124" spans="1:8" x14ac:dyDescent="0.3">
      <c r="A124" s="11">
        <v>41397</v>
      </c>
      <c r="B124" s="12">
        <v>52</v>
      </c>
      <c r="C124" s="12">
        <v>1.5</v>
      </c>
      <c r="D124" s="13">
        <v>0</v>
      </c>
      <c r="E124" s="12">
        <v>22.8</v>
      </c>
      <c r="F124" s="28">
        <f t="shared" si="3"/>
        <v>1.9230769230769231</v>
      </c>
      <c r="G124" s="14">
        <f t="shared" si="4"/>
        <v>2.0419932763279349</v>
      </c>
      <c r="H124" s="15">
        <f t="shared" si="5"/>
        <v>35.522782704577146</v>
      </c>
    </row>
    <row r="125" spans="1:8" x14ac:dyDescent="0.3">
      <c r="A125" s="11">
        <v>41398</v>
      </c>
      <c r="B125" s="12">
        <v>43</v>
      </c>
      <c r="C125" s="12">
        <v>4.2</v>
      </c>
      <c r="D125" s="13">
        <v>0</v>
      </c>
      <c r="E125" s="12">
        <v>21.8</v>
      </c>
      <c r="F125" s="28">
        <f t="shared" si="3"/>
        <v>2.3255813953488373</v>
      </c>
      <c r="G125" s="14">
        <f t="shared" si="4"/>
        <v>2.7510150627192793</v>
      </c>
      <c r="H125" s="15">
        <f t="shared" si="5"/>
        <v>38.273797767296429</v>
      </c>
    </row>
    <row r="126" spans="1:8" x14ac:dyDescent="0.3">
      <c r="A126" s="11">
        <v>41399</v>
      </c>
      <c r="B126" s="12">
        <v>52</v>
      </c>
      <c r="C126" s="12">
        <v>3.7</v>
      </c>
      <c r="D126" s="13">
        <v>0.2</v>
      </c>
      <c r="E126" s="12">
        <v>22.2</v>
      </c>
      <c r="F126" s="28">
        <f t="shared" si="3"/>
        <v>1.9230769230769231</v>
      </c>
      <c r="G126" s="14">
        <f t="shared" si="4"/>
        <v>2.2298322710201028</v>
      </c>
      <c r="H126" s="15">
        <f t="shared" si="5"/>
        <v>40.50363003831653</v>
      </c>
    </row>
    <row r="127" spans="1:8" x14ac:dyDescent="0.3">
      <c r="A127" s="11">
        <v>41400</v>
      </c>
      <c r="B127" s="12">
        <v>50</v>
      </c>
      <c r="C127" s="12">
        <v>0.8</v>
      </c>
      <c r="D127" s="13">
        <v>0</v>
      </c>
      <c r="E127" s="12">
        <v>22.8</v>
      </c>
      <c r="F127" s="28">
        <f t="shared" si="3"/>
        <v>2</v>
      </c>
      <c r="G127" s="14">
        <f t="shared" si="4"/>
        <v>2.0650349661605922</v>
      </c>
      <c r="H127" s="15">
        <f t="shared" si="5"/>
        <v>42.568665004477126</v>
      </c>
    </row>
    <row r="128" spans="1:8" x14ac:dyDescent="0.3">
      <c r="A128" s="11">
        <v>41401</v>
      </c>
      <c r="B128" s="12">
        <v>79</v>
      </c>
      <c r="C128" s="12">
        <v>1.9</v>
      </c>
      <c r="D128" s="13">
        <v>0</v>
      </c>
      <c r="E128" s="12">
        <v>18.899999999999999</v>
      </c>
      <c r="F128" s="28">
        <f t="shared" si="3"/>
        <v>1.2658227848101267</v>
      </c>
      <c r="G128" s="14">
        <f t="shared" si="4"/>
        <v>1.3657753405050446</v>
      </c>
      <c r="H128" s="15">
        <f t="shared" si="5"/>
        <v>43.934440344982171</v>
      </c>
    </row>
    <row r="129" spans="1:8" x14ac:dyDescent="0.3">
      <c r="A129" s="11">
        <v>41402</v>
      </c>
      <c r="B129" s="12">
        <v>54</v>
      </c>
      <c r="C129" s="12">
        <v>4.2</v>
      </c>
      <c r="D129" s="13">
        <v>0.2</v>
      </c>
      <c r="E129" s="12">
        <v>24.7</v>
      </c>
      <c r="F129" s="28">
        <f t="shared" si="3"/>
        <v>1.8518518518518519</v>
      </c>
      <c r="G129" s="14">
        <f t="shared" si="4"/>
        <v>2.1906231054986853</v>
      </c>
      <c r="H129" s="15">
        <f t="shared" si="5"/>
        <v>46.125063450480859</v>
      </c>
    </row>
    <row r="130" spans="1:8" x14ac:dyDescent="0.3">
      <c r="A130" s="11">
        <v>41403</v>
      </c>
      <c r="B130" s="12">
        <v>48</v>
      </c>
      <c r="C130" s="12">
        <v>10.3</v>
      </c>
      <c r="D130" s="13">
        <v>8.1999999999999993</v>
      </c>
      <c r="E130" s="12">
        <v>27.3</v>
      </c>
      <c r="F130" s="28">
        <f t="shared" si="3"/>
        <v>2.0833333333333335</v>
      </c>
      <c r="G130" s="14">
        <f t="shared" si="4"/>
        <v>3.1454875372999527</v>
      </c>
      <c r="H130" s="15">
        <f t="shared" si="5"/>
        <v>35.433031952636547</v>
      </c>
    </row>
    <row r="131" spans="1:8" x14ac:dyDescent="0.3">
      <c r="A131" s="11">
        <v>41404</v>
      </c>
      <c r="B131" s="12">
        <v>52</v>
      </c>
      <c r="C131" s="12">
        <v>3.2</v>
      </c>
      <c r="D131" s="13">
        <v>0.2</v>
      </c>
      <c r="E131" s="12">
        <v>19.600000000000001</v>
      </c>
      <c r="F131" s="28">
        <f t="shared" ref="F131:F194" si="6">100/B131</f>
        <v>1.9230769230769231</v>
      </c>
      <c r="G131" s="14">
        <f t="shared" ref="G131:G194" si="7">F131*(2.71828^(0.04*C131))</f>
        <v>2.185678663154548</v>
      </c>
      <c r="H131" s="15">
        <f t="shared" ref="H131:H194" si="8">IF(D131&gt;=12.9,0,IF(9.9&lt;D131,(H130*0.2)+G131,IF(2.4&lt;D131,(H130*0.7)+G131,IF(D131&lt;=2.4,G131+H130,"erro"))))</f>
        <v>37.618710615791095</v>
      </c>
    </row>
    <row r="132" spans="1:8" x14ac:dyDescent="0.3">
      <c r="A132" s="11">
        <v>41405</v>
      </c>
      <c r="B132" s="12">
        <v>46</v>
      </c>
      <c r="C132" s="12">
        <v>1.4</v>
      </c>
      <c r="D132" s="13">
        <v>0</v>
      </c>
      <c r="E132" s="12">
        <v>19.7</v>
      </c>
      <c r="F132" s="28">
        <f t="shared" si="6"/>
        <v>2.1739130434782608</v>
      </c>
      <c r="G132" s="14">
        <f t="shared" si="7"/>
        <v>2.2991253128226923</v>
      </c>
      <c r="H132" s="15">
        <f t="shared" si="8"/>
        <v>39.917835928613783</v>
      </c>
    </row>
    <row r="133" spans="1:8" x14ac:dyDescent="0.3">
      <c r="A133" s="11">
        <v>41406</v>
      </c>
      <c r="B133" s="12">
        <v>74</v>
      </c>
      <c r="C133" s="12">
        <v>5.0999999999999996</v>
      </c>
      <c r="D133" s="13">
        <v>0</v>
      </c>
      <c r="E133" s="12">
        <v>15.4</v>
      </c>
      <c r="F133" s="28">
        <f t="shared" si="6"/>
        <v>1.3513513513513513</v>
      </c>
      <c r="G133" s="14">
        <f t="shared" si="7"/>
        <v>1.6571594394353699</v>
      </c>
      <c r="H133" s="15">
        <f t="shared" si="8"/>
        <v>41.574995368049152</v>
      </c>
    </row>
    <row r="134" spans="1:8" x14ac:dyDescent="0.3">
      <c r="A134" s="11">
        <v>41407</v>
      </c>
      <c r="B134" s="12">
        <v>70</v>
      </c>
      <c r="C134" s="12">
        <v>4.5</v>
      </c>
      <c r="D134" s="13">
        <v>0</v>
      </c>
      <c r="E134" s="12">
        <v>18.100000000000001</v>
      </c>
      <c r="F134" s="28">
        <f t="shared" si="6"/>
        <v>1.4285714285714286</v>
      </c>
      <c r="G134" s="14">
        <f t="shared" si="7"/>
        <v>1.7103103116653522</v>
      </c>
      <c r="H134" s="15">
        <f t="shared" si="8"/>
        <v>43.285305679714504</v>
      </c>
    </row>
    <row r="135" spans="1:8" x14ac:dyDescent="0.3">
      <c r="A135" s="11">
        <v>41408</v>
      </c>
      <c r="B135" s="12">
        <v>63</v>
      </c>
      <c r="C135" s="12">
        <v>4</v>
      </c>
      <c r="D135" s="13">
        <v>0</v>
      </c>
      <c r="E135" s="12">
        <v>20.9</v>
      </c>
      <c r="F135" s="28">
        <f t="shared" si="6"/>
        <v>1.5873015873015872</v>
      </c>
      <c r="G135" s="14">
        <f t="shared" si="7"/>
        <v>1.8627154677672584</v>
      </c>
      <c r="H135" s="15">
        <f t="shared" si="8"/>
        <v>45.148021147481764</v>
      </c>
    </row>
    <row r="136" spans="1:8" x14ac:dyDescent="0.3">
      <c r="A136" s="11">
        <v>41409</v>
      </c>
      <c r="B136" s="12">
        <v>63</v>
      </c>
      <c r="C136" s="12">
        <v>4.9000000000000004</v>
      </c>
      <c r="D136" s="13">
        <v>0</v>
      </c>
      <c r="E136" s="12">
        <v>18.100000000000001</v>
      </c>
      <c r="F136" s="28">
        <f t="shared" si="6"/>
        <v>1.5873015873015872</v>
      </c>
      <c r="G136" s="14">
        <f t="shared" si="7"/>
        <v>1.9309948332500022</v>
      </c>
      <c r="H136" s="15">
        <f t="shared" si="8"/>
        <v>47.079015980731768</v>
      </c>
    </row>
    <row r="137" spans="1:8" x14ac:dyDescent="0.3">
      <c r="A137" s="11">
        <v>41410</v>
      </c>
      <c r="B137" s="12">
        <v>56</v>
      </c>
      <c r="C137" s="12">
        <v>2.8</v>
      </c>
      <c r="D137" s="13">
        <v>0.2</v>
      </c>
      <c r="E137" s="12">
        <v>20.399999999999999</v>
      </c>
      <c r="F137" s="28">
        <f t="shared" si="6"/>
        <v>1.7857142857142858</v>
      </c>
      <c r="G137" s="14">
        <f t="shared" si="7"/>
        <v>1.9973442435348718</v>
      </c>
      <c r="H137" s="15">
        <f t="shared" si="8"/>
        <v>49.076360224266637</v>
      </c>
    </row>
    <row r="138" spans="1:8" x14ac:dyDescent="0.3">
      <c r="A138" s="11">
        <v>41411</v>
      </c>
      <c r="B138" s="12">
        <v>63</v>
      </c>
      <c r="C138" s="12">
        <v>3.5</v>
      </c>
      <c r="D138" s="13">
        <v>0</v>
      </c>
      <c r="E138" s="12">
        <v>21.9</v>
      </c>
      <c r="F138" s="28">
        <f t="shared" si="6"/>
        <v>1.5873015873015872</v>
      </c>
      <c r="G138" s="14">
        <f t="shared" si="7"/>
        <v>1.8258312548164455</v>
      </c>
      <c r="H138" s="15">
        <f t="shared" si="8"/>
        <v>50.902191479083079</v>
      </c>
    </row>
    <row r="139" spans="1:8" x14ac:dyDescent="0.3">
      <c r="A139" s="11">
        <v>41412</v>
      </c>
      <c r="B139" s="12">
        <v>54</v>
      </c>
      <c r="C139" s="12">
        <v>6.6</v>
      </c>
      <c r="D139" s="13">
        <v>0.60000000000000009</v>
      </c>
      <c r="E139" s="12">
        <v>23.9</v>
      </c>
      <c r="F139" s="28">
        <f t="shared" si="6"/>
        <v>1.8518518518518519</v>
      </c>
      <c r="G139" s="14">
        <f t="shared" si="7"/>
        <v>2.411348083460326</v>
      </c>
      <c r="H139" s="15">
        <f t="shared" si="8"/>
        <v>53.313539562543404</v>
      </c>
    </row>
    <row r="140" spans="1:8" x14ac:dyDescent="0.3">
      <c r="A140" s="11">
        <v>41413</v>
      </c>
      <c r="B140" s="12">
        <v>52</v>
      </c>
      <c r="C140" s="12">
        <v>2.5</v>
      </c>
      <c r="D140" s="13">
        <v>22.200000000000003</v>
      </c>
      <c r="E140" s="12">
        <v>23.5</v>
      </c>
      <c r="F140" s="28">
        <f t="shared" si="6"/>
        <v>1.9230769230769231</v>
      </c>
      <c r="G140" s="14">
        <f t="shared" si="7"/>
        <v>2.1253285456462074</v>
      </c>
      <c r="H140" s="15">
        <f t="shared" si="8"/>
        <v>0</v>
      </c>
    </row>
    <row r="141" spans="1:8" x14ac:dyDescent="0.3">
      <c r="A141" s="11">
        <v>41414</v>
      </c>
      <c r="B141" s="12">
        <v>76</v>
      </c>
      <c r="C141" s="12">
        <v>3.2</v>
      </c>
      <c r="D141" s="13">
        <v>0.2</v>
      </c>
      <c r="E141" s="12">
        <v>21</v>
      </c>
      <c r="F141" s="28">
        <f t="shared" si="6"/>
        <v>1.3157894736842106</v>
      </c>
      <c r="G141" s="14">
        <f t="shared" si="7"/>
        <v>1.4954643484741643</v>
      </c>
      <c r="H141" s="15">
        <f t="shared" si="8"/>
        <v>1.4954643484741643</v>
      </c>
    </row>
    <row r="142" spans="1:8" x14ac:dyDescent="0.3">
      <c r="A142" s="11">
        <v>41415</v>
      </c>
      <c r="B142" s="12">
        <v>93</v>
      </c>
      <c r="C142" s="12">
        <v>0.7</v>
      </c>
      <c r="D142" s="13">
        <v>18.399999999999999</v>
      </c>
      <c r="E142" s="12">
        <v>18.3</v>
      </c>
      <c r="F142" s="28">
        <f t="shared" si="6"/>
        <v>1.075268817204301</v>
      </c>
      <c r="G142" s="14">
        <f t="shared" si="7"/>
        <v>1.1058017903788568</v>
      </c>
      <c r="H142" s="15">
        <f t="shared" si="8"/>
        <v>0</v>
      </c>
    </row>
    <row r="143" spans="1:8" x14ac:dyDescent="0.3">
      <c r="A143" s="11">
        <v>41416</v>
      </c>
      <c r="B143" s="12">
        <v>90</v>
      </c>
      <c r="C143" s="12">
        <v>2.7</v>
      </c>
      <c r="D143" s="13">
        <v>10.6</v>
      </c>
      <c r="E143" s="12">
        <v>14.5</v>
      </c>
      <c r="F143" s="28">
        <f t="shared" si="6"/>
        <v>1.1111111111111112</v>
      </c>
      <c r="G143" s="14">
        <f t="shared" si="7"/>
        <v>1.2378307382831204</v>
      </c>
      <c r="H143" s="15">
        <f t="shared" si="8"/>
        <v>1.2378307382831204</v>
      </c>
    </row>
    <row r="144" spans="1:8" x14ac:dyDescent="0.3">
      <c r="A144" s="11">
        <v>41417</v>
      </c>
      <c r="B144" s="12">
        <v>80</v>
      </c>
      <c r="C144" s="12">
        <v>5.6</v>
      </c>
      <c r="D144" s="13">
        <v>2.8000000000000003</v>
      </c>
      <c r="E144" s="12">
        <v>15.3</v>
      </c>
      <c r="F144" s="28">
        <f t="shared" si="6"/>
        <v>1.25</v>
      </c>
      <c r="G144" s="14">
        <f t="shared" si="7"/>
        <v>1.5638385386553004</v>
      </c>
      <c r="H144" s="15">
        <f t="shared" si="8"/>
        <v>2.4303200554534845</v>
      </c>
    </row>
    <row r="145" spans="1:8" x14ac:dyDescent="0.3">
      <c r="A145" s="11">
        <v>41418</v>
      </c>
      <c r="B145" s="12">
        <v>85</v>
      </c>
      <c r="C145" s="12">
        <v>5.0999999999999996</v>
      </c>
      <c r="D145" s="13">
        <v>1</v>
      </c>
      <c r="E145" s="12">
        <v>15.3</v>
      </c>
      <c r="F145" s="28">
        <f t="shared" si="6"/>
        <v>1.1764705882352942</v>
      </c>
      <c r="G145" s="14">
        <f t="shared" si="7"/>
        <v>1.4427035119790281</v>
      </c>
      <c r="H145" s="15">
        <f t="shared" si="8"/>
        <v>3.8730235674325124</v>
      </c>
    </row>
    <row r="146" spans="1:8" x14ac:dyDescent="0.3">
      <c r="A146" s="11">
        <v>41419</v>
      </c>
      <c r="B146" s="12">
        <v>75</v>
      </c>
      <c r="C146" s="12">
        <v>2.6</v>
      </c>
      <c r="D146" s="13">
        <v>0</v>
      </c>
      <c r="E146" s="12">
        <v>20</v>
      </c>
      <c r="F146" s="28">
        <f t="shared" si="6"/>
        <v>1.3333333333333333</v>
      </c>
      <c r="G146" s="14">
        <f t="shared" si="7"/>
        <v>1.4794671697233412</v>
      </c>
      <c r="H146" s="15">
        <f t="shared" si="8"/>
        <v>5.3524907371558541</v>
      </c>
    </row>
    <row r="147" spans="1:8" x14ac:dyDescent="0.3">
      <c r="A147" s="11">
        <v>41420</v>
      </c>
      <c r="B147" s="12">
        <v>61</v>
      </c>
      <c r="C147" s="12">
        <v>1.8</v>
      </c>
      <c r="D147" s="13">
        <v>0.2</v>
      </c>
      <c r="E147" s="12">
        <v>22.1</v>
      </c>
      <c r="F147" s="28">
        <f t="shared" si="6"/>
        <v>1.639344262295082</v>
      </c>
      <c r="G147" s="14">
        <f t="shared" si="7"/>
        <v>1.7617299869134206</v>
      </c>
      <c r="H147" s="15">
        <f t="shared" si="8"/>
        <v>7.1142207240692752</v>
      </c>
    </row>
    <row r="148" spans="1:8" x14ac:dyDescent="0.3">
      <c r="A148" s="11">
        <v>41421</v>
      </c>
      <c r="B148" s="12">
        <v>48</v>
      </c>
      <c r="C148" s="12">
        <v>8.5</v>
      </c>
      <c r="D148" s="13">
        <v>0</v>
      </c>
      <c r="E148" s="12">
        <v>23.7</v>
      </c>
      <c r="F148" s="28">
        <f t="shared" si="6"/>
        <v>2.0833333333333335</v>
      </c>
      <c r="G148" s="14">
        <f t="shared" si="7"/>
        <v>2.9269734776029446</v>
      </c>
      <c r="H148" s="15">
        <f t="shared" si="8"/>
        <v>10.041194201672219</v>
      </c>
    </row>
    <row r="149" spans="1:8" x14ac:dyDescent="0.3">
      <c r="A149" s="11">
        <v>41422</v>
      </c>
      <c r="B149" s="12">
        <v>87</v>
      </c>
      <c r="C149" s="12">
        <v>6.7</v>
      </c>
      <c r="D149" s="13">
        <v>5.2000000000000011</v>
      </c>
      <c r="E149" s="12">
        <v>12.8</v>
      </c>
      <c r="F149" s="28">
        <f t="shared" si="6"/>
        <v>1.1494252873563218</v>
      </c>
      <c r="G149" s="14">
        <f t="shared" si="7"/>
        <v>1.5026975911934191</v>
      </c>
      <c r="H149" s="15">
        <f t="shared" si="8"/>
        <v>8.5315335323639729</v>
      </c>
    </row>
    <row r="150" spans="1:8" x14ac:dyDescent="0.3">
      <c r="A150" s="11">
        <v>41423</v>
      </c>
      <c r="B150" s="12">
        <v>86</v>
      </c>
      <c r="C150" s="12">
        <v>7.7</v>
      </c>
      <c r="D150" s="13">
        <v>3.2000000000000006</v>
      </c>
      <c r="E150" s="12">
        <v>5.2</v>
      </c>
      <c r="F150" s="28">
        <f t="shared" si="6"/>
        <v>1.1627906976744187</v>
      </c>
      <c r="G150" s="14">
        <f t="shared" si="7"/>
        <v>1.5822101244548605</v>
      </c>
      <c r="H150" s="15">
        <f t="shared" si="8"/>
        <v>7.5542835971096416</v>
      </c>
    </row>
    <row r="151" spans="1:8" x14ac:dyDescent="0.3">
      <c r="A151" s="11">
        <v>41424</v>
      </c>
      <c r="B151" s="12">
        <v>73</v>
      </c>
      <c r="C151" s="12">
        <v>1.3</v>
      </c>
      <c r="D151" s="13">
        <v>1.7999999999999998</v>
      </c>
      <c r="E151" s="12">
        <v>10.3</v>
      </c>
      <c r="F151" s="28">
        <f t="shared" si="6"/>
        <v>1.3698630136986301</v>
      </c>
      <c r="G151" s="14">
        <f t="shared" si="7"/>
        <v>1.4429804187239048</v>
      </c>
      <c r="H151" s="15">
        <f t="shared" si="8"/>
        <v>8.9972640158335473</v>
      </c>
    </row>
    <row r="152" spans="1:8" x14ac:dyDescent="0.3">
      <c r="A152" s="11">
        <v>41425</v>
      </c>
      <c r="B152" s="12">
        <v>63</v>
      </c>
      <c r="C152" s="12">
        <v>1.8</v>
      </c>
      <c r="D152" s="13">
        <v>0.60000000000000009</v>
      </c>
      <c r="E152" s="12">
        <v>15.5</v>
      </c>
      <c r="F152" s="28">
        <f t="shared" si="6"/>
        <v>1.5873015873015872</v>
      </c>
      <c r="G152" s="14">
        <f t="shared" si="7"/>
        <v>1.7058020508209311</v>
      </c>
      <c r="H152" s="15">
        <f t="shared" si="8"/>
        <v>10.703066066654479</v>
      </c>
    </row>
    <row r="153" spans="1:8" x14ac:dyDescent="0.3">
      <c r="A153" s="11">
        <v>41426</v>
      </c>
      <c r="B153" s="12">
        <v>63</v>
      </c>
      <c r="C153" s="12">
        <v>1.6</v>
      </c>
      <c r="D153" s="13">
        <v>0.8</v>
      </c>
      <c r="E153" s="12">
        <v>14.6</v>
      </c>
      <c r="F153" s="28">
        <f t="shared" si="6"/>
        <v>1.5873015873015872</v>
      </c>
      <c r="G153" s="14">
        <f t="shared" si="7"/>
        <v>1.6922100839150307</v>
      </c>
      <c r="H153" s="15">
        <f t="shared" si="8"/>
        <v>12.39527615056951</v>
      </c>
    </row>
    <row r="154" spans="1:8" x14ac:dyDescent="0.3">
      <c r="A154" s="11">
        <v>41427</v>
      </c>
      <c r="B154" s="12">
        <v>83</v>
      </c>
      <c r="C154" s="12">
        <v>2.9</v>
      </c>
      <c r="D154" s="13">
        <v>0.2</v>
      </c>
      <c r="E154" s="12">
        <v>15.1</v>
      </c>
      <c r="F154" s="28">
        <f t="shared" si="6"/>
        <v>1.2048192771084338</v>
      </c>
      <c r="G154" s="14">
        <f t="shared" si="7"/>
        <v>1.3530069692872964</v>
      </c>
      <c r="H154" s="15">
        <f t="shared" si="8"/>
        <v>13.748283119856806</v>
      </c>
    </row>
    <row r="155" spans="1:8" x14ac:dyDescent="0.3">
      <c r="A155" s="11">
        <v>41428</v>
      </c>
      <c r="B155" s="12">
        <v>87</v>
      </c>
      <c r="C155" s="12">
        <v>2.9</v>
      </c>
      <c r="D155" s="13">
        <v>0</v>
      </c>
      <c r="E155" s="12">
        <v>16.7</v>
      </c>
      <c r="F155" s="28">
        <f t="shared" si="6"/>
        <v>1.1494252873563218</v>
      </c>
      <c r="G155" s="14">
        <f t="shared" si="7"/>
        <v>1.2907997523085699</v>
      </c>
      <c r="H155" s="15">
        <f t="shared" si="8"/>
        <v>15.039082872165377</v>
      </c>
    </row>
    <row r="156" spans="1:8" x14ac:dyDescent="0.3">
      <c r="A156" s="11">
        <v>41429</v>
      </c>
      <c r="B156" s="12">
        <v>72</v>
      </c>
      <c r="C156" s="12">
        <v>2.8</v>
      </c>
      <c r="D156" s="13">
        <v>0.4</v>
      </c>
      <c r="E156" s="12">
        <v>20.5</v>
      </c>
      <c r="F156" s="28">
        <f t="shared" si="6"/>
        <v>1.3888888888888888</v>
      </c>
      <c r="G156" s="14">
        <f t="shared" si="7"/>
        <v>1.5534899671937892</v>
      </c>
      <c r="H156" s="15">
        <f t="shared" si="8"/>
        <v>16.592572839359168</v>
      </c>
    </row>
    <row r="157" spans="1:8" x14ac:dyDescent="0.3">
      <c r="A157" s="11">
        <v>41430</v>
      </c>
      <c r="B157" s="12">
        <v>86</v>
      </c>
      <c r="C157" s="12">
        <v>2.8</v>
      </c>
      <c r="D157" s="13">
        <v>0.4</v>
      </c>
      <c r="E157" s="12">
        <v>16.8</v>
      </c>
      <c r="F157" s="28">
        <f t="shared" si="6"/>
        <v>1.1627906976744187</v>
      </c>
      <c r="G157" s="14">
        <f t="shared" si="7"/>
        <v>1.3005962516041025</v>
      </c>
      <c r="H157" s="15">
        <f t="shared" si="8"/>
        <v>17.893169090963269</v>
      </c>
    </row>
    <row r="158" spans="1:8" x14ac:dyDescent="0.3">
      <c r="A158" s="11">
        <v>41431</v>
      </c>
      <c r="B158" s="12">
        <v>59</v>
      </c>
      <c r="C158" s="12">
        <v>1.5</v>
      </c>
      <c r="D158" s="13">
        <v>0.4</v>
      </c>
      <c r="E158" s="12">
        <v>19.100000000000001</v>
      </c>
      <c r="F158" s="28">
        <f t="shared" si="6"/>
        <v>1.6949152542372881</v>
      </c>
      <c r="G158" s="14">
        <f t="shared" si="7"/>
        <v>1.7997228876110611</v>
      </c>
      <c r="H158" s="15">
        <f t="shared" si="8"/>
        <v>19.69289197857433</v>
      </c>
    </row>
    <row r="159" spans="1:8" x14ac:dyDescent="0.3">
      <c r="A159" s="11">
        <v>41432</v>
      </c>
      <c r="B159" s="12">
        <v>71</v>
      </c>
      <c r="C159" s="12">
        <v>1.7</v>
      </c>
      <c r="D159" s="13">
        <v>0.2</v>
      </c>
      <c r="E159" s="12">
        <v>18.7</v>
      </c>
      <c r="F159" s="28">
        <f t="shared" si="6"/>
        <v>1.408450704225352</v>
      </c>
      <c r="G159" s="14">
        <f t="shared" si="7"/>
        <v>1.5075567035490904</v>
      </c>
      <c r="H159" s="15">
        <f t="shared" si="8"/>
        <v>21.200448682123422</v>
      </c>
    </row>
    <row r="160" spans="1:8" x14ac:dyDescent="0.3">
      <c r="A160" s="11">
        <v>41433</v>
      </c>
      <c r="B160" s="12">
        <v>68</v>
      </c>
      <c r="C160" s="12">
        <v>4</v>
      </c>
      <c r="D160" s="13">
        <v>0.8</v>
      </c>
      <c r="E160" s="12">
        <v>17.2</v>
      </c>
      <c r="F160" s="28">
        <f t="shared" si="6"/>
        <v>1.4705882352941178</v>
      </c>
      <c r="G160" s="14">
        <f t="shared" si="7"/>
        <v>1.725751095137313</v>
      </c>
      <c r="H160" s="15">
        <f t="shared" si="8"/>
        <v>22.926199777260734</v>
      </c>
    </row>
    <row r="161" spans="1:8" x14ac:dyDescent="0.3">
      <c r="A161" s="11">
        <v>41434</v>
      </c>
      <c r="B161" s="12">
        <v>74</v>
      </c>
      <c r="C161" s="12">
        <v>3.5</v>
      </c>
      <c r="D161" s="13">
        <v>1</v>
      </c>
      <c r="E161" s="12">
        <v>13.9</v>
      </c>
      <c r="F161" s="28">
        <f t="shared" si="6"/>
        <v>1.3513513513513513</v>
      </c>
      <c r="G161" s="14">
        <f t="shared" si="7"/>
        <v>1.5544239061275145</v>
      </c>
      <c r="H161" s="15">
        <f t="shared" si="8"/>
        <v>24.480623683388249</v>
      </c>
    </row>
    <row r="162" spans="1:8" x14ac:dyDescent="0.3">
      <c r="A162" s="11">
        <v>41435</v>
      </c>
      <c r="B162" s="12">
        <v>61</v>
      </c>
      <c r="C162" s="12">
        <v>1.2</v>
      </c>
      <c r="D162" s="13">
        <v>0.8</v>
      </c>
      <c r="E162" s="12">
        <v>14</v>
      </c>
      <c r="F162" s="28">
        <f t="shared" si="6"/>
        <v>1.639344262295082</v>
      </c>
      <c r="G162" s="14">
        <f t="shared" si="7"/>
        <v>1.7199518384418875</v>
      </c>
      <c r="H162" s="15">
        <f t="shared" si="8"/>
        <v>26.200575521830135</v>
      </c>
    </row>
    <row r="163" spans="1:8" x14ac:dyDescent="0.3">
      <c r="A163" s="11">
        <v>41436</v>
      </c>
      <c r="B163" s="12">
        <v>45</v>
      </c>
      <c r="C163" s="12">
        <v>1.2</v>
      </c>
      <c r="D163" s="13">
        <v>0.4</v>
      </c>
      <c r="E163" s="12">
        <v>12.4</v>
      </c>
      <c r="F163" s="28">
        <f t="shared" si="6"/>
        <v>2.2222222222222223</v>
      </c>
      <c r="G163" s="14">
        <f t="shared" si="7"/>
        <v>2.3314902698878921</v>
      </c>
      <c r="H163" s="15">
        <f t="shared" si="8"/>
        <v>28.532065791718026</v>
      </c>
    </row>
    <row r="164" spans="1:8" x14ac:dyDescent="0.3">
      <c r="A164" s="11">
        <v>41437</v>
      </c>
      <c r="B164" s="12">
        <v>67</v>
      </c>
      <c r="C164" s="12">
        <v>6.7</v>
      </c>
      <c r="D164" s="13">
        <v>0.4</v>
      </c>
      <c r="E164" s="12">
        <v>10.7</v>
      </c>
      <c r="F164" s="28">
        <f t="shared" si="6"/>
        <v>1.4925373134328359</v>
      </c>
      <c r="G164" s="14">
        <f t="shared" si="7"/>
        <v>1.9512640363257832</v>
      </c>
      <c r="H164" s="15">
        <f t="shared" si="8"/>
        <v>30.483329828043807</v>
      </c>
    </row>
    <row r="165" spans="1:8" x14ac:dyDescent="0.3">
      <c r="A165" s="11">
        <v>41438</v>
      </c>
      <c r="B165" s="12">
        <v>74</v>
      </c>
      <c r="C165" s="12">
        <v>5.5</v>
      </c>
      <c r="D165" s="13">
        <v>0.4</v>
      </c>
      <c r="E165" s="12">
        <v>13.5</v>
      </c>
      <c r="F165" s="28">
        <f t="shared" si="6"/>
        <v>1.3513513513513513</v>
      </c>
      <c r="G165" s="14">
        <f t="shared" si="7"/>
        <v>1.6838872245790224</v>
      </c>
      <c r="H165" s="15">
        <f t="shared" si="8"/>
        <v>32.167217052622831</v>
      </c>
    </row>
    <row r="166" spans="1:8" x14ac:dyDescent="0.3">
      <c r="A166" s="11">
        <v>41439</v>
      </c>
      <c r="B166" s="12">
        <v>69</v>
      </c>
      <c r="C166" s="12">
        <v>6.8</v>
      </c>
      <c r="D166" s="13">
        <v>0.60000000000000009</v>
      </c>
      <c r="E166" s="12">
        <v>15.8</v>
      </c>
      <c r="F166" s="28">
        <f t="shared" si="6"/>
        <v>1.4492753623188406</v>
      </c>
      <c r="G166" s="14">
        <f t="shared" si="7"/>
        <v>1.9022996538524524</v>
      </c>
      <c r="H166" s="15">
        <f t="shared" si="8"/>
        <v>34.069516706475284</v>
      </c>
    </row>
    <row r="167" spans="1:8" x14ac:dyDescent="0.3">
      <c r="A167" s="11">
        <v>41440</v>
      </c>
      <c r="B167" s="12">
        <v>75</v>
      </c>
      <c r="C167" s="12">
        <v>6.7</v>
      </c>
      <c r="D167" s="13">
        <v>0.8</v>
      </c>
      <c r="E167" s="12">
        <v>15.8</v>
      </c>
      <c r="F167" s="28">
        <f t="shared" si="6"/>
        <v>1.3333333333333333</v>
      </c>
      <c r="G167" s="14">
        <f t="shared" si="7"/>
        <v>1.7431292057843661</v>
      </c>
      <c r="H167" s="15">
        <f t="shared" si="8"/>
        <v>35.812645912259647</v>
      </c>
    </row>
    <row r="168" spans="1:8" x14ac:dyDescent="0.3">
      <c r="A168" s="11">
        <v>41441</v>
      </c>
      <c r="B168" s="12">
        <v>56</v>
      </c>
      <c r="C168" s="12">
        <v>2.1</v>
      </c>
      <c r="D168" s="13">
        <v>1</v>
      </c>
      <c r="E168" s="12">
        <v>19.7</v>
      </c>
      <c r="F168" s="28">
        <f t="shared" si="6"/>
        <v>1.7857142857142858</v>
      </c>
      <c r="G168" s="14">
        <f t="shared" si="7"/>
        <v>1.9421943434905702</v>
      </c>
      <c r="H168" s="15">
        <f t="shared" si="8"/>
        <v>37.754840255750217</v>
      </c>
    </row>
    <row r="169" spans="1:8" x14ac:dyDescent="0.3">
      <c r="A169" s="11">
        <v>41442</v>
      </c>
      <c r="B169" s="12">
        <v>49</v>
      </c>
      <c r="C169" s="12">
        <v>5.6</v>
      </c>
      <c r="D169" s="13">
        <v>1.5999999999999999</v>
      </c>
      <c r="E169" s="12">
        <v>24.2</v>
      </c>
      <c r="F169" s="28">
        <f t="shared" si="6"/>
        <v>2.0408163265306123</v>
      </c>
      <c r="G169" s="14">
        <f t="shared" si="7"/>
        <v>2.5532057773964092</v>
      </c>
      <c r="H169" s="15">
        <f t="shared" si="8"/>
        <v>40.308046033146624</v>
      </c>
    </row>
    <row r="170" spans="1:8" x14ac:dyDescent="0.3">
      <c r="A170" s="11">
        <v>41443</v>
      </c>
      <c r="B170" s="12">
        <v>66</v>
      </c>
      <c r="C170" s="12">
        <v>2.7</v>
      </c>
      <c r="D170" s="13">
        <v>1.4</v>
      </c>
      <c r="E170" s="12">
        <v>19.100000000000001</v>
      </c>
      <c r="F170" s="28">
        <f t="shared" si="6"/>
        <v>1.5151515151515151</v>
      </c>
      <c r="G170" s="14">
        <f t="shared" si="7"/>
        <v>1.6879510067497094</v>
      </c>
      <c r="H170" s="15">
        <f t="shared" si="8"/>
        <v>41.995997039896331</v>
      </c>
    </row>
    <row r="171" spans="1:8" x14ac:dyDescent="0.3">
      <c r="A171" s="11">
        <v>41444</v>
      </c>
      <c r="B171" s="12">
        <v>88</v>
      </c>
      <c r="C171" s="12">
        <v>2.4</v>
      </c>
      <c r="D171" s="13">
        <v>1.5999999999999999</v>
      </c>
      <c r="E171" s="12">
        <v>15.7</v>
      </c>
      <c r="F171" s="28">
        <f t="shared" si="6"/>
        <v>1.1363636363636365</v>
      </c>
      <c r="G171" s="14">
        <f t="shared" si="7"/>
        <v>1.2508624919464069</v>
      </c>
      <c r="H171" s="15">
        <f t="shared" si="8"/>
        <v>43.246859531842738</v>
      </c>
    </row>
    <row r="172" spans="1:8" x14ac:dyDescent="0.3">
      <c r="A172" s="11">
        <v>41445</v>
      </c>
      <c r="B172" s="12">
        <v>96</v>
      </c>
      <c r="C172" s="12">
        <v>4.2</v>
      </c>
      <c r="D172" s="13">
        <v>2.6</v>
      </c>
      <c r="E172" s="12">
        <v>15.6</v>
      </c>
      <c r="F172" s="28">
        <f t="shared" si="6"/>
        <v>1.0416666666666667</v>
      </c>
      <c r="G172" s="14">
        <f t="shared" si="7"/>
        <v>1.2322254968430106</v>
      </c>
      <c r="H172" s="15">
        <f t="shared" si="8"/>
        <v>31.505027169132926</v>
      </c>
    </row>
    <row r="173" spans="1:8" x14ac:dyDescent="0.3">
      <c r="A173" s="11">
        <v>41446</v>
      </c>
      <c r="B173" s="12">
        <v>83</v>
      </c>
      <c r="C173" s="12">
        <v>3.1</v>
      </c>
      <c r="D173" s="13">
        <v>5.2000000000000011</v>
      </c>
      <c r="E173" s="12">
        <v>11.5</v>
      </c>
      <c r="F173" s="28">
        <f t="shared" si="6"/>
        <v>1.2048192771084338</v>
      </c>
      <c r="G173" s="14">
        <f t="shared" si="7"/>
        <v>1.3638744296131793</v>
      </c>
      <c r="H173" s="15">
        <f t="shared" si="8"/>
        <v>23.417393448006226</v>
      </c>
    </row>
    <row r="174" spans="1:8" x14ac:dyDescent="0.3">
      <c r="A174" s="11">
        <v>41447</v>
      </c>
      <c r="B174" s="12">
        <v>82</v>
      </c>
      <c r="C174" s="12">
        <v>3.1</v>
      </c>
      <c r="D174" s="13">
        <v>4.8000000000000016</v>
      </c>
      <c r="E174" s="12">
        <v>16.7</v>
      </c>
      <c r="F174" s="28">
        <f t="shared" si="6"/>
        <v>1.2195121951219512</v>
      </c>
      <c r="G174" s="14">
        <f t="shared" si="7"/>
        <v>1.3805070446084617</v>
      </c>
      <c r="H174" s="15">
        <f t="shared" si="8"/>
        <v>17.772682458212817</v>
      </c>
    </row>
    <row r="175" spans="1:8" x14ac:dyDescent="0.3">
      <c r="A175" s="11">
        <v>41448</v>
      </c>
      <c r="B175" s="12">
        <v>73</v>
      </c>
      <c r="C175" s="12">
        <v>5.9</v>
      </c>
      <c r="D175" s="13">
        <v>6.4000000000000021</v>
      </c>
      <c r="E175" s="12">
        <v>11.2</v>
      </c>
      <c r="F175" s="28">
        <f t="shared" si="6"/>
        <v>1.3698630136986301</v>
      </c>
      <c r="G175" s="14">
        <f t="shared" si="7"/>
        <v>1.7344850810503234</v>
      </c>
      <c r="H175" s="15">
        <f t="shared" si="8"/>
        <v>14.175362801799293</v>
      </c>
    </row>
    <row r="176" spans="1:8" x14ac:dyDescent="0.3">
      <c r="A176" s="11">
        <v>41449</v>
      </c>
      <c r="B176" s="12">
        <v>34</v>
      </c>
      <c r="C176" s="12">
        <v>8.1999999999999993</v>
      </c>
      <c r="D176" s="13">
        <v>27.200000000000003</v>
      </c>
      <c r="E176" s="12">
        <v>5.8</v>
      </c>
      <c r="F176" s="28">
        <f t="shared" si="6"/>
        <v>2.9411764705882355</v>
      </c>
      <c r="G176" s="14">
        <f t="shared" si="7"/>
        <v>4.0829078412152535</v>
      </c>
      <c r="H176" s="15">
        <f t="shared" si="8"/>
        <v>0</v>
      </c>
    </row>
    <row r="177" spans="1:8" x14ac:dyDescent="0.3">
      <c r="A177" s="11">
        <v>41450</v>
      </c>
      <c r="B177" s="12">
        <v>27</v>
      </c>
      <c r="C177" s="12">
        <v>5.0999999999999996</v>
      </c>
      <c r="D177" s="13">
        <v>30.6</v>
      </c>
      <c r="E177" s="12">
        <v>15.7</v>
      </c>
      <c r="F177" s="28">
        <f t="shared" si="6"/>
        <v>3.7037037037037037</v>
      </c>
      <c r="G177" s="14">
        <f t="shared" si="7"/>
        <v>4.5418443895636065</v>
      </c>
      <c r="H177" s="15">
        <f t="shared" si="8"/>
        <v>0</v>
      </c>
    </row>
    <row r="178" spans="1:8" x14ac:dyDescent="0.3">
      <c r="A178" s="11">
        <v>41451</v>
      </c>
      <c r="B178" s="12">
        <v>97</v>
      </c>
      <c r="C178" s="12">
        <v>2.1</v>
      </c>
      <c r="D178" s="13">
        <v>11.199999999999998</v>
      </c>
      <c r="E178" s="12">
        <v>12.3</v>
      </c>
      <c r="F178" s="28">
        <f t="shared" si="6"/>
        <v>1.0309278350515463</v>
      </c>
      <c r="G178" s="14">
        <f t="shared" si="7"/>
        <v>1.1212668374790917</v>
      </c>
      <c r="H178" s="15">
        <f t="shared" si="8"/>
        <v>1.1212668374790917</v>
      </c>
    </row>
    <row r="179" spans="1:8" x14ac:dyDescent="0.3">
      <c r="A179" s="11">
        <v>41452</v>
      </c>
      <c r="B179" s="12">
        <v>72</v>
      </c>
      <c r="C179" s="12">
        <v>1.1000000000000001</v>
      </c>
      <c r="D179" s="13">
        <v>12.799999999999999</v>
      </c>
      <c r="E179" s="12">
        <v>13.9</v>
      </c>
      <c r="F179" s="28">
        <f t="shared" si="6"/>
        <v>1.3888888888888888</v>
      </c>
      <c r="G179" s="14">
        <f t="shared" si="7"/>
        <v>1.4513643388338813</v>
      </c>
      <c r="H179" s="15">
        <f t="shared" si="8"/>
        <v>1.6756177063296995</v>
      </c>
    </row>
    <row r="180" spans="1:8" x14ac:dyDescent="0.3">
      <c r="A180" s="11">
        <v>41453</v>
      </c>
      <c r="B180" s="12">
        <v>94</v>
      </c>
      <c r="C180" s="12">
        <v>3.6</v>
      </c>
      <c r="D180" s="13">
        <v>7.2000000000000037</v>
      </c>
      <c r="E180" s="12">
        <v>12.9</v>
      </c>
      <c r="F180" s="28">
        <f t="shared" si="6"/>
        <v>1.0638297872340425</v>
      </c>
      <c r="G180" s="14">
        <f t="shared" si="7"/>
        <v>1.2285999964473877</v>
      </c>
      <c r="H180" s="15">
        <f t="shared" si="8"/>
        <v>2.4015323908781774</v>
      </c>
    </row>
    <row r="181" spans="1:8" x14ac:dyDescent="0.3">
      <c r="A181" s="11">
        <v>41454</v>
      </c>
      <c r="B181" s="12">
        <v>96</v>
      </c>
      <c r="C181" s="12">
        <v>3.3</v>
      </c>
      <c r="D181" s="13">
        <v>6.8000000000000034</v>
      </c>
      <c r="E181" s="12">
        <v>12.3</v>
      </c>
      <c r="F181" s="28">
        <f t="shared" si="6"/>
        <v>1.0416666666666667</v>
      </c>
      <c r="G181" s="14">
        <f t="shared" si="7"/>
        <v>1.1886543936958862</v>
      </c>
      <c r="H181" s="15">
        <f t="shared" si="8"/>
        <v>2.8697270673106106</v>
      </c>
    </row>
    <row r="182" spans="1:8" x14ac:dyDescent="0.3">
      <c r="A182" s="16">
        <v>41455</v>
      </c>
      <c r="B182" s="17">
        <v>82</v>
      </c>
      <c r="C182" s="17">
        <v>4</v>
      </c>
      <c r="D182" s="18">
        <v>5.200000000000002</v>
      </c>
      <c r="E182" s="17">
        <v>7.5</v>
      </c>
      <c r="F182" s="29">
        <f t="shared" si="6"/>
        <v>1.2195121951219512</v>
      </c>
      <c r="G182" s="19">
        <f t="shared" si="7"/>
        <v>1.4311106642602107</v>
      </c>
      <c r="H182" s="20">
        <f t="shared" si="8"/>
        <v>3.439919611377638</v>
      </c>
    </row>
    <row r="183" spans="1:8" x14ac:dyDescent="0.3">
      <c r="A183" s="11"/>
      <c r="B183" s="12"/>
      <c r="C183" s="12"/>
      <c r="D183" s="13"/>
      <c r="E183" s="12"/>
      <c r="F183" s="28"/>
      <c r="G183" s="14"/>
      <c r="H183" s="30"/>
    </row>
    <row r="184" spans="1:8" x14ac:dyDescent="0.3">
      <c r="A184" s="11"/>
      <c r="B184" s="12"/>
      <c r="C184" s="12"/>
      <c r="D184" s="13"/>
      <c r="E184" s="12"/>
      <c r="F184" s="28"/>
      <c r="G184" s="14"/>
      <c r="H184" s="30"/>
    </row>
    <row r="185" spans="1:8" x14ac:dyDescent="0.3">
      <c r="A185" s="11"/>
      <c r="B185" s="12"/>
      <c r="C185" s="12"/>
      <c r="D185" s="13"/>
      <c r="E185" s="12"/>
      <c r="F185" s="28"/>
      <c r="G185" s="14"/>
      <c r="H185" s="30"/>
    </row>
    <row r="186" spans="1:8" x14ac:dyDescent="0.3">
      <c r="A186" s="11"/>
      <c r="B186" s="12"/>
      <c r="C186" s="12"/>
      <c r="D186" s="13"/>
      <c r="E186" s="12"/>
      <c r="F186" s="28"/>
      <c r="G186" s="14"/>
      <c r="H186" s="30"/>
    </row>
    <row r="187" spans="1:8" x14ac:dyDescent="0.3">
      <c r="A187" s="11"/>
      <c r="B187" s="12"/>
      <c r="C187" s="12"/>
      <c r="D187" s="13"/>
      <c r="E187" s="12"/>
      <c r="F187" s="28"/>
      <c r="G187" s="14"/>
      <c r="H187" s="30"/>
    </row>
    <row r="188" spans="1:8" x14ac:dyDescent="0.3">
      <c r="A188" s="11"/>
      <c r="B188" s="12"/>
      <c r="C188" s="12"/>
      <c r="D188" s="13"/>
      <c r="E188" s="12"/>
      <c r="F188" s="28"/>
      <c r="G188" s="14"/>
      <c r="H188" s="30"/>
    </row>
    <row r="189" spans="1:8" x14ac:dyDescent="0.3">
      <c r="A189" s="11"/>
      <c r="B189" s="12"/>
      <c r="C189" s="12"/>
      <c r="D189" s="13"/>
      <c r="E189" s="12"/>
      <c r="F189" s="28"/>
      <c r="G189" s="14"/>
      <c r="H189" s="30"/>
    </row>
    <row r="190" spans="1:8" x14ac:dyDescent="0.3">
      <c r="A190" s="11"/>
      <c r="B190" s="12"/>
      <c r="C190" s="12"/>
      <c r="D190" s="13"/>
      <c r="E190" s="12"/>
      <c r="F190" s="28"/>
      <c r="G190" s="14"/>
      <c r="H190" s="30"/>
    </row>
    <row r="191" spans="1:8" x14ac:dyDescent="0.3">
      <c r="A191" s="11"/>
      <c r="B191" s="12"/>
      <c r="C191" s="12"/>
      <c r="D191" s="13"/>
      <c r="E191" s="12"/>
      <c r="F191" s="28"/>
      <c r="G191" s="14"/>
      <c r="H191" s="30"/>
    </row>
    <row r="192" spans="1:8" x14ac:dyDescent="0.3">
      <c r="A192" s="11"/>
      <c r="B192" s="12"/>
      <c r="C192" s="12"/>
      <c r="D192" s="13"/>
      <c r="E192" s="12"/>
      <c r="F192" s="28"/>
      <c r="G192" s="14"/>
      <c r="H192" s="30"/>
    </row>
    <row r="193" spans="1:8" x14ac:dyDescent="0.3">
      <c r="A193" s="11"/>
      <c r="B193" s="12"/>
      <c r="C193" s="12"/>
      <c r="D193" s="13"/>
      <c r="E193" s="12"/>
      <c r="F193" s="28"/>
      <c r="G193" s="14"/>
      <c r="H193" s="30"/>
    </row>
    <row r="194" spans="1:8" x14ac:dyDescent="0.3">
      <c r="A194" s="11"/>
      <c r="B194" s="12"/>
      <c r="C194" s="12"/>
      <c r="D194" s="13"/>
      <c r="E194" s="12"/>
      <c r="F194" s="28"/>
      <c r="G194" s="14"/>
      <c r="H194" s="30"/>
    </row>
    <row r="195" spans="1:8" x14ac:dyDescent="0.3">
      <c r="A195" s="11"/>
      <c r="B195" s="12"/>
      <c r="C195" s="12"/>
      <c r="D195" s="13"/>
      <c r="E195" s="12"/>
      <c r="F195" s="28"/>
      <c r="G195" s="14"/>
      <c r="H195" s="30"/>
    </row>
    <row r="196" spans="1:8" x14ac:dyDescent="0.3">
      <c r="A196" s="11"/>
      <c r="B196" s="12"/>
      <c r="C196" s="12"/>
      <c r="D196" s="13"/>
      <c r="E196" s="12"/>
      <c r="F196" s="28"/>
      <c r="G196" s="14"/>
      <c r="H196" s="30"/>
    </row>
    <row r="197" spans="1:8" x14ac:dyDescent="0.3">
      <c r="A197" s="11"/>
      <c r="B197" s="12"/>
      <c r="C197" s="12"/>
      <c r="D197" s="13"/>
      <c r="E197" s="12"/>
      <c r="F197" s="28"/>
      <c r="G197" s="14"/>
      <c r="H197" s="30"/>
    </row>
    <row r="198" spans="1:8" x14ac:dyDescent="0.3">
      <c r="A198" s="11"/>
      <c r="B198" s="12"/>
      <c r="C198" s="12"/>
      <c r="D198" s="13"/>
      <c r="E198" s="12"/>
      <c r="F198" s="28"/>
      <c r="G198" s="14"/>
      <c r="H198" s="30"/>
    </row>
    <row r="199" spans="1:8" x14ac:dyDescent="0.3">
      <c r="A199" s="11"/>
      <c r="B199" s="12"/>
      <c r="C199" s="12"/>
      <c r="D199" s="13"/>
      <c r="E199" s="12"/>
      <c r="F199" s="28"/>
      <c r="G199" s="14"/>
      <c r="H199" s="30"/>
    </row>
    <row r="200" spans="1:8" x14ac:dyDescent="0.3">
      <c r="A200" s="11"/>
      <c r="B200" s="12"/>
      <c r="C200" s="12"/>
      <c r="D200" s="13"/>
      <c r="E200" s="12"/>
      <c r="F200" s="28"/>
      <c r="G200" s="14"/>
      <c r="H200" s="30"/>
    </row>
    <row r="201" spans="1:8" x14ac:dyDescent="0.3">
      <c r="A201" s="11"/>
      <c r="B201" s="12"/>
      <c r="C201" s="12"/>
      <c r="D201" s="13"/>
      <c r="E201" s="12"/>
      <c r="F201" s="28"/>
      <c r="G201" s="14"/>
      <c r="H201" s="30"/>
    </row>
    <row r="202" spans="1:8" x14ac:dyDescent="0.3">
      <c r="A202" s="11"/>
      <c r="B202" s="12"/>
      <c r="C202" s="12"/>
      <c r="D202" s="13"/>
      <c r="E202" s="12"/>
      <c r="F202" s="28"/>
      <c r="G202" s="14"/>
      <c r="H202" s="30"/>
    </row>
    <row r="203" spans="1:8" x14ac:dyDescent="0.3">
      <c r="A203" s="11"/>
      <c r="B203" s="12"/>
      <c r="C203" s="12"/>
      <c r="D203" s="13"/>
      <c r="E203" s="12"/>
      <c r="F203" s="28"/>
      <c r="G203" s="14"/>
      <c r="H203" s="30"/>
    </row>
    <row r="204" spans="1:8" x14ac:dyDescent="0.3">
      <c r="A204" s="11"/>
      <c r="B204" s="12"/>
      <c r="C204" s="12"/>
      <c r="D204" s="13"/>
      <c r="E204" s="12"/>
      <c r="F204" s="28"/>
      <c r="G204" s="14"/>
      <c r="H204" s="30"/>
    </row>
    <row r="205" spans="1:8" x14ac:dyDescent="0.3">
      <c r="A205" s="11"/>
      <c r="B205" s="12"/>
      <c r="C205" s="12"/>
      <c r="D205" s="13"/>
      <c r="E205" s="12"/>
      <c r="F205" s="28"/>
      <c r="G205" s="14"/>
      <c r="H205" s="30"/>
    </row>
    <row r="206" spans="1:8" x14ac:dyDescent="0.3">
      <c r="A206" s="11"/>
      <c r="B206" s="12"/>
      <c r="C206" s="12"/>
      <c r="D206" s="13"/>
      <c r="E206" s="12"/>
      <c r="F206" s="28"/>
      <c r="G206" s="14"/>
      <c r="H206" s="30"/>
    </row>
    <row r="207" spans="1:8" x14ac:dyDescent="0.3">
      <c r="A207" s="11"/>
      <c r="B207" s="12"/>
      <c r="C207" s="12"/>
      <c r="D207" s="13"/>
      <c r="E207" s="12"/>
      <c r="F207" s="28"/>
      <c r="G207" s="14"/>
      <c r="H207" s="30"/>
    </row>
    <row r="208" spans="1:8" x14ac:dyDescent="0.3">
      <c r="A208" s="11"/>
      <c r="B208" s="12"/>
      <c r="C208" s="12"/>
      <c r="D208" s="13"/>
      <c r="E208" s="12"/>
      <c r="F208" s="28"/>
      <c r="G208" s="14"/>
      <c r="H208" s="30"/>
    </row>
    <row r="209" spans="1:8" x14ac:dyDescent="0.3">
      <c r="A209" s="11"/>
      <c r="B209" s="12"/>
      <c r="C209" s="12"/>
      <c r="D209" s="13"/>
      <c r="E209" s="12"/>
      <c r="F209" s="28"/>
      <c r="G209" s="14"/>
      <c r="H209" s="30"/>
    </row>
    <row r="210" spans="1:8" x14ac:dyDescent="0.3">
      <c r="A210" s="11"/>
      <c r="B210" s="12"/>
      <c r="C210" s="12"/>
      <c r="D210" s="13"/>
      <c r="E210" s="12"/>
      <c r="F210" s="28"/>
      <c r="G210" s="14"/>
      <c r="H210" s="30"/>
    </row>
    <row r="211" spans="1:8" x14ac:dyDescent="0.3">
      <c r="A211" s="11"/>
      <c r="B211" s="12"/>
      <c r="C211" s="12"/>
      <c r="D211" s="13"/>
      <c r="E211" s="12"/>
      <c r="F211" s="28"/>
      <c r="G211" s="14"/>
      <c r="H211" s="30"/>
    </row>
    <row r="212" spans="1:8" x14ac:dyDescent="0.3">
      <c r="A212" s="11"/>
      <c r="B212" s="12"/>
      <c r="C212" s="12"/>
      <c r="D212" s="13"/>
      <c r="E212" s="12"/>
      <c r="F212" s="28"/>
      <c r="G212" s="14"/>
      <c r="H212" s="30"/>
    </row>
    <row r="213" spans="1:8" x14ac:dyDescent="0.3">
      <c r="A213" s="11"/>
      <c r="B213" s="12"/>
      <c r="C213" s="12"/>
      <c r="D213" s="13"/>
      <c r="E213" s="12"/>
      <c r="F213" s="28"/>
      <c r="G213" s="14"/>
      <c r="H213" s="30"/>
    </row>
    <row r="214" spans="1:8" x14ac:dyDescent="0.3">
      <c r="A214" s="11"/>
      <c r="B214" s="12"/>
      <c r="C214" s="12"/>
      <c r="D214" s="13"/>
      <c r="E214" s="12"/>
      <c r="F214" s="28"/>
      <c r="G214" s="14"/>
      <c r="H214" s="30"/>
    </row>
    <row r="215" spans="1:8" x14ac:dyDescent="0.3">
      <c r="A215" s="11"/>
      <c r="B215" s="12"/>
      <c r="C215" s="12"/>
      <c r="D215" s="13"/>
      <c r="E215" s="12"/>
      <c r="F215" s="28"/>
      <c r="G215" s="14"/>
      <c r="H215" s="30"/>
    </row>
    <row r="216" spans="1:8" x14ac:dyDescent="0.3">
      <c r="A216" s="11"/>
      <c r="B216" s="12"/>
      <c r="C216" s="12"/>
      <c r="D216" s="13"/>
      <c r="E216" s="12"/>
      <c r="F216" s="28"/>
      <c r="G216" s="14"/>
      <c r="H216" s="30"/>
    </row>
    <row r="217" spans="1:8" x14ac:dyDescent="0.3">
      <c r="A217" s="11"/>
      <c r="B217" s="12"/>
      <c r="C217" s="12"/>
      <c r="D217" s="13"/>
      <c r="E217" s="12"/>
      <c r="F217" s="28"/>
      <c r="G217" s="14"/>
      <c r="H217" s="30"/>
    </row>
    <row r="218" spans="1:8" x14ac:dyDescent="0.3">
      <c r="A218" s="11"/>
      <c r="B218" s="12"/>
      <c r="C218" s="12"/>
      <c r="D218" s="13"/>
      <c r="E218" s="12"/>
      <c r="F218" s="28"/>
      <c r="G218" s="14"/>
      <c r="H218" s="30"/>
    </row>
    <row r="219" spans="1:8" x14ac:dyDescent="0.3">
      <c r="A219" s="11"/>
      <c r="B219" s="12"/>
      <c r="C219" s="12"/>
      <c r="D219" s="13"/>
      <c r="E219" s="12"/>
      <c r="F219" s="28"/>
      <c r="G219" s="14"/>
      <c r="H219" s="30"/>
    </row>
    <row r="220" spans="1:8" x14ac:dyDescent="0.3">
      <c r="A220" s="11"/>
      <c r="B220" s="12"/>
      <c r="C220" s="12"/>
      <c r="D220" s="13"/>
      <c r="E220" s="12"/>
      <c r="F220" s="28"/>
      <c r="G220" s="14"/>
      <c r="H220" s="30"/>
    </row>
    <row r="221" spans="1:8" x14ac:dyDescent="0.3">
      <c r="A221" s="11"/>
      <c r="B221" s="12"/>
      <c r="C221" s="12"/>
      <c r="D221" s="13"/>
      <c r="E221" s="12"/>
      <c r="F221" s="28"/>
      <c r="G221" s="14"/>
      <c r="H221" s="30"/>
    </row>
    <row r="222" spans="1:8" x14ac:dyDescent="0.3">
      <c r="A222" s="11"/>
      <c r="B222" s="12"/>
      <c r="C222" s="12"/>
      <c r="D222" s="13"/>
      <c r="E222" s="12"/>
      <c r="F222" s="28"/>
      <c r="G222" s="14"/>
      <c r="H222" s="30"/>
    </row>
    <row r="223" spans="1:8" x14ac:dyDescent="0.3">
      <c r="A223" s="11"/>
      <c r="B223" s="12"/>
      <c r="C223" s="12"/>
      <c r="D223" s="13"/>
      <c r="E223" s="12"/>
      <c r="F223" s="28"/>
      <c r="G223" s="14"/>
      <c r="H223" s="30"/>
    </row>
    <row r="224" spans="1:8" x14ac:dyDescent="0.3">
      <c r="A224" s="11"/>
      <c r="B224" s="12"/>
      <c r="C224" s="12"/>
      <c r="D224" s="13"/>
      <c r="E224" s="12"/>
      <c r="F224" s="28"/>
      <c r="G224" s="14"/>
      <c r="H224" s="30"/>
    </row>
    <row r="225" spans="1:8" x14ac:dyDescent="0.3">
      <c r="A225" s="11"/>
      <c r="B225" s="12"/>
      <c r="C225" s="12"/>
      <c r="D225" s="13"/>
      <c r="E225" s="12"/>
      <c r="F225" s="28"/>
      <c r="G225" s="14"/>
      <c r="H225" s="30"/>
    </row>
    <row r="226" spans="1:8" x14ac:dyDescent="0.3">
      <c r="A226" s="11"/>
      <c r="B226" s="12"/>
      <c r="C226" s="12"/>
      <c r="D226" s="13"/>
      <c r="E226" s="12"/>
      <c r="F226" s="28"/>
      <c r="G226" s="14"/>
      <c r="H226" s="30"/>
    </row>
    <row r="227" spans="1:8" x14ac:dyDescent="0.3">
      <c r="A227" s="11"/>
      <c r="B227" s="12"/>
      <c r="C227" s="12"/>
      <c r="D227" s="13"/>
      <c r="E227" s="12"/>
      <c r="F227" s="28"/>
      <c r="G227" s="14"/>
      <c r="H227" s="30"/>
    </row>
    <row r="228" spans="1:8" x14ac:dyDescent="0.3">
      <c r="A228" s="11"/>
      <c r="B228" s="12"/>
      <c r="C228" s="12"/>
      <c r="D228" s="13"/>
      <c r="E228" s="12"/>
      <c r="F228" s="28"/>
      <c r="G228" s="14"/>
      <c r="H228" s="30"/>
    </row>
    <row r="229" spans="1:8" x14ac:dyDescent="0.3">
      <c r="A229" s="11"/>
      <c r="B229" s="12"/>
      <c r="C229" s="12"/>
      <c r="D229" s="13"/>
      <c r="E229" s="12"/>
      <c r="F229" s="28"/>
      <c r="G229" s="14"/>
      <c r="H229" s="30"/>
    </row>
    <row r="230" spans="1:8" x14ac:dyDescent="0.3">
      <c r="A230" s="11"/>
      <c r="B230" s="12"/>
      <c r="C230" s="12"/>
      <c r="D230" s="13"/>
      <c r="E230" s="12"/>
      <c r="F230" s="28"/>
      <c r="G230" s="14"/>
      <c r="H230" s="30"/>
    </row>
    <row r="231" spans="1:8" x14ac:dyDescent="0.3">
      <c r="A231" s="11"/>
      <c r="B231" s="12"/>
      <c r="C231" s="12"/>
      <c r="D231" s="13"/>
      <c r="E231" s="12"/>
      <c r="F231" s="28"/>
      <c r="G231" s="14"/>
      <c r="H231" s="30"/>
    </row>
    <row r="232" spans="1:8" x14ac:dyDescent="0.3">
      <c r="A232" s="11"/>
      <c r="B232" s="12"/>
      <c r="C232" s="12"/>
      <c r="D232" s="13"/>
      <c r="E232" s="12"/>
      <c r="F232" s="28"/>
      <c r="G232" s="14"/>
      <c r="H232" s="30"/>
    </row>
    <row r="233" spans="1:8" x14ac:dyDescent="0.3">
      <c r="A233" s="11"/>
      <c r="B233" s="12"/>
      <c r="C233" s="12"/>
      <c r="D233" s="13"/>
      <c r="E233" s="12"/>
      <c r="F233" s="28"/>
      <c r="G233" s="14"/>
      <c r="H233" s="30"/>
    </row>
    <row r="234" spans="1:8" x14ac:dyDescent="0.3">
      <c r="A234" s="11"/>
      <c r="B234" s="12"/>
      <c r="C234" s="12"/>
      <c r="D234" s="13"/>
      <c r="E234" s="12"/>
      <c r="F234" s="28"/>
      <c r="G234" s="14"/>
      <c r="H234" s="30"/>
    </row>
    <row r="235" spans="1:8" x14ac:dyDescent="0.3">
      <c r="A235" s="11"/>
      <c r="B235" s="12"/>
      <c r="C235" s="12"/>
      <c r="D235" s="13"/>
      <c r="E235" s="12"/>
      <c r="F235" s="28"/>
      <c r="G235" s="14"/>
      <c r="H235" s="30"/>
    </row>
    <row r="236" spans="1:8" x14ac:dyDescent="0.3">
      <c r="A236" s="11"/>
      <c r="B236" s="12"/>
      <c r="C236" s="12"/>
      <c r="D236" s="13"/>
      <c r="E236" s="12"/>
      <c r="F236" s="28"/>
      <c r="G236" s="14"/>
      <c r="H236" s="30"/>
    </row>
    <row r="237" spans="1:8" x14ac:dyDescent="0.3">
      <c r="A237" s="11"/>
      <c r="B237" s="12"/>
      <c r="C237" s="12"/>
      <c r="D237" s="13"/>
      <c r="E237" s="12"/>
      <c r="F237" s="28"/>
      <c r="G237" s="14"/>
      <c r="H237" s="30"/>
    </row>
    <row r="238" spans="1:8" x14ac:dyDescent="0.3">
      <c r="A238" s="11"/>
      <c r="B238" s="12"/>
      <c r="C238" s="12"/>
      <c r="D238" s="13"/>
      <c r="E238" s="12"/>
      <c r="F238" s="28"/>
      <c r="G238" s="14"/>
      <c r="H238" s="30"/>
    </row>
    <row r="239" spans="1:8" x14ac:dyDescent="0.3">
      <c r="A239" s="11"/>
      <c r="B239" s="12"/>
      <c r="C239" s="12"/>
      <c r="D239" s="13"/>
      <c r="E239" s="12"/>
      <c r="F239" s="28"/>
      <c r="G239" s="14"/>
      <c r="H239" s="30"/>
    </row>
    <row r="240" spans="1:8" x14ac:dyDescent="0.3">
      <c r="A240" s="11"/>
      <c r="B240" s="12"/>
      <c r="C240" s="12"/>
      <c r="D240" s="13"/>
      <c r="E240" s="12"/>
      <c r="F240" s="28"/>
      <c r="G240" s="14"/>
      <c r="H240" s="30"/>
    </row>
    <row r="241" spans="1:8" x14ac:dyDescent="0.3">
      <c r="A241" s="11"/>
      <c r="B241" s="12"/>
      <c r="C241" s="12"/>
      <c r="D241" s="13"/>
      <c r="E241" s="12"/>
      <c r="F241" s="28"/>
      <c r="G241" s="14"/>
      <c r="H241" s="30"/>
    </row>
    <row r="242" spans="1:8" x14ac:dyDescent="0.3">
      <c r="A242" s="11"/>
      <c r="B242" s="12"/>
      <c r="C242" s="12"/>
      <c r="D242" s="13"/>
      <c r="E242" s="12"/>
      <c r="F242" s="28"/>
      <c r="G242" s="14"/>
      <c r="H242" s="30"/>
    </row>
    <row r="243" spans="1:8" x14ac:dyDescent="0.3">
      <c r="A243" s="11"/>
      <c r="B243" s="12"/>
      <c r="C243" s="12"/>
      <c r="D243" s="13"/>
      <c r="E243" s="12"/>
      <c r="F243" s="28"/>
      <c r="G243" s="14"/>
      <c r="H243" s="30"/>
    </row>
    <row r="244" spans="1:8" x14ac:dyDescent="0.3">
      <c r="A244" s="11"/>
      <c r="B244" s="12"/>
      <c r="C244" s="12"/>
      <c r="D244" s="13"/>
      <c r="E244" s="12"/>
      <c r="F244" s="28"/>
      <c r="G244" s="14"/>
      <c r="H244" s="30"/>
    </row>
    <row r="245" spans="1:8" x14ac:dyDescent="0.3">
      <c r="A245" s="11"/>
      <c r="B245" s="12"/>
      <c r="C245" s="12"/>
      <c r="D245" s="13"/>
      <c r="E245" s="12"/>
      <c r="F245" s="28"/>
      <c r="G245" s="14"/>
      <c r="H245" s="30"/>
    </row>
    <row r="246" spans="1:8" x14ac:dyDescent="0.3">
      <c r="A246" s="11"/>
      <c r="B246" s="12"/>
      <c r="C246" s="12"/>
      <c r="D246" s="13"/>
      <c r="E246" s="12"/>
      <c r="F246" s="28"/>
      <c r="G246" s="14"/>
      <c r="H246" s="30"/>
    </row>
    <row r="247" spans="1:8" x14ac:dyDescent="0.3">
      <c r="A247" s="11"/>
      <c r="B247" s="12"/>
      <c r="C247" s="12"/>
      <c r="D247" s="13"/>
      <c r="E247" s="12"/>
      <c r="F247" s="28"/>
      <c r="G247" s="14"/>
      <c r="H247" s="30"/>
    </row>
    <row r="248" spans="1:8" x14ac:dyDescent="0.3">
      <c r="A248" s="11"/>
      <c r="B248" s="12"/>
      <c r="C248" s="12"/>
      <c r="D248" s="13"/>
      <c r="E248" s="12"/>
      <c r="F248" s="28"/>
      <c r="G248" s="14"/>
      <c r="H248" s="30"/>
    </row>
    <row r="249" spans="1:8" x14ac:dyDescent="0.3">
      <c r="A249" s="11"/>
      <c r="B249" s="12"/>
      <c r="C249" s="12"/>
      <c r="D249" s="13"/>
      <c r="E249" s="12"/>
      <c r="F249" s="28"/>
      <c r="G249" s="14"/>
      <c r="H249" s="30"/>
    </row>
    <row r="250" spans="1:8" x14ac:dyDescent="0.3">
      <c r="A250" s="11"/>
      <c r="B250" s="12"/>
      <c r="C250" s="12"/>
      <c r="D250" s="13"/>
      <c r="E250" s="12"/>
      <c r="F250" s="28"/>
      <c r="G250" s="14"/>
      <c r="H250" s="30"/>
    </row>
    <row r="251" spans="1:8" x14ac:dyDescent="0.3">
      <c r="A251" s="11"/>
      <c r="B251" s="12"/>
      <c r="C251" s="12"/>
      <c r="D251" s="13"/>
      <c r="E251" s="12"/>
      <c r="F251" s="28"/>
      <c r="G251" s="14"/>
      <c r="H251" s="30"/>
    </row>
    <row r="252" spans="1:8" x14ac:dyDescent="0.3">
      <c r="A252" s="11"/>
      <c r="B252" s="12"/>
      <c r="C252" s="12"/>
      <c r="D252" s="13"/>
      <c r="E252" s="12"/>
      <c r="F252" s="28"/>
      <c r="G252" s="14"/>
      <c r="H252" s="30"/>
    </row>
    <row r="253" spans="1:8" x14ac:dyDescent="0.3">
      <c r="A253" s="11"/>
      <c r="B253" s="12"/>
      <c r="C253" s="12"/>
      <c r="D253" s="13"/>
      <c r="E253" s="12"/>
      <c r="F253" s="28"/>
      <c r="G253" s="14"/>
      <c r="H253" s="30"/>
    </row>
    <row r="254" spans="1:8" x14ac:dyDescent="0.3">
      <c r="A254" s="11"/>
      <c r="B254" s="12"/>
      <c r="C254" s="12"/>
      <c r="D254" s="13"/>
      <c r="E254" s="12"/>
      <c r="F254" s="28"/>
      <c r="G254" s="14"/>
      <c r="H254" s="30"/>
    </row>
    <row r="255" spans="1:8" x14ac:dyDescent="0.3">
      <c r="A255" s="11"/>
      <c r="B255" s="12"/>
      <c r="C255" s="12"/>
      <c r="D255" s="13"/>
      <c r="E255" s="12"/>
      <c r="F255" s="28"/>
      <c r="G255" s="14"/>
      <c r="H255" s="30"/>
    </row>
    <row r="256" spans="1:8" x14ac:dyDescent="0.3">
      <c r="A256" s="11"/>
      <c r="B256" s="12"/>
      <c r="C256" s="12"/>
      <c r="D256" s="13"/>
      <c r="E256" s="12"/>
      <c r="F256" s="28"/>
      <c r="G256" s="14"/>
      <c r="H256" s="30"/>
    </row>
    <row r="257" spans="1:8" x14ac:dyDescent="0.3">
      <c r="A257" s="11"/>
      <c r="B257" s="12"/>
      <c r="C257" s="12"/>
      <c r="D257" s="13"/>
      <c r="E257" s="12"/>
      <c r="F257" s="28"/>
      <c r="G257" s="14"/>
      <c r="H257" s="30"/>
    </row>
    <row r="258" spans="1:8" x14ac:dyDescent="0.3">
      <c r="A258" s="11"/>
      <c r="B258" s="12"/>
      <c r="C258" s="12"/>
      <c r="D258" s="13"/>
      <c r="E258" s="12"/>
      <c r="F258" s="28"/>
      <c r="G258" s="14"/>
      <c r="H258" s="30"/>
    </row>
    <row r="259" spans="1:8" x14ac:dyDescent="0.3">
      <c r="A259" s="11"/>
      <c r="B259" s="12"/>
      <c r="C259" s="12"/>
      <c r="D259" s="13"/>
      <c r="E259" s="12"/>
      <c r="F259" s="28"/>
      <c r="G259" s="14"/>
      <c r="H259" s="30"/>
    </row>
    <row r="260" spans="1:8" x14ac:dyDescent="0.3">
      <c r="A260" s="11"/>
      <c r="B260" s="12"/>
      <c r="C260" s="12"/>
      <c r="D260" s="13"/>
      <c r="E260" s="12"/>
      <c r="F260" s="28"/>
      <c r="G260" s="14"/>
      <c r="H260" s="30"/>
    </row>
    <row r="261" spans="1:8" x14ac:dyDescent="0.3">
      <c r="A261" s="11"/>
      <c r="B261" s="12"/>
      <c r="C261" s="12"/>
      <c r="D261" s="13"/>
      <c r="E261" s="12"/>
      <c r="F261" s="28"/>
      <c r="G261" s="14"/>
      <c r="H261" s="30"/>
    </row>
    <row r="262" spans="1:8" x14ac:dyDescent="0.3">
      <c r="A262" s="11"/>
      <c r="B262" s="12"/>
      <c r="C262" s="12"/>
      <c r="D262" s="13"/>
      <c r="E262" s="12"/>
      <c r="F262" s="28"/>
      <c r="G262" s="14"/>
      <c r="H262" s="30"/>
    </row>
    <row r="263" spans="1:8" x14ac:dyDescent="0.3">
      <c r="A263" s="11"/>
      <c r="B263" s="12"/>
      <c r="C263" s="12"/>
      <c r="D263" s="13"/>
      <c r="E263" s="12"/>
      <c r="F263" s="28"/>
      <c r="G263" s="14"/>
      <c r="H263" s="30"/>
    </row>
    <row r="264" spans="1:8" x14ac:dyDescent="0.3">
      <c r="A264" s="11"/>
      <c r="B264" s="12"/>
      <c r="C264" s="12"/>
      <c r="D264" s="13"/>
      <c r="E264" s="12"/>
      <c r="F264" s="28"/>
      <c r="G264" s="14"/>
      <c r="H264" s="30"/>
    </row>
    <row r="265" spans="1:8" x14ac:dyDescent="0.3">
      <c r="A265" s="11"/>
      <c r="B265" s="12"/>
      <c r="C265" s="12"/>
      <c r="D265" s="13"/>
      <c r="E265" s="12"/>
      <c r="F265" s="28"/>
      <c r="G265" s="14"/>
      <c r="H265" s="30"/>
    </row>
    <row r="266" spans="1:8" x14ac:dyDescent="0.3">
      <c r="A266" s="11"/>
      <c r="B266" s="12"/>
      <c r="C266" s="12"/>
      <c r="D266" s="13"/>
      <c r="E266" s="12"/>
      <c r="F266" s="28"/>
      <c r="G266" s="14"/>
      <c r="H266" s="30"/>
    </row>
    <row r="267" spans="1:8" x14ac:dyDescent="0.3">
      <c r="A267" s="11"/>
      <c r="B267" s="12"/>
      <c r="C267" s="12"/>
      <c r="D267" s="13"/>
      <c r="E267" s="12"/>
      <c r="F267" s="28"/>
      <c r="G267" s="14"/>
      <c r="H267" s="30"/>
    </row>
    <row r="268" spans="1:8" x14ac:dyDescent="0.3">
      <c r="A268" s="11"/>
      <c r="B268" s="12"/>
      <c r="C268" s="12"/>
      <c r="D268" s="13"/>
      <c r="E268" s="12"/>
      <c r="F268" s="28"/>
      <c r="G268" s="14"/>
      <c r="H268" s="30"/>
    </row>
    <row r="269" spans="1:8" x14ac:dyDescent="0.3">
      <c r="A269" s="11"/>
      <c r="B269" s="12"/>
      <c r="C269" s="12"/>
      <c r="D269" s="13"/>
      <c r="E269" s="12"/>
      <c r="F269" s="28"/>
      <c r="G269" s="14"/>
      <c r="H269" s="30"/>
    </row>
    <row r="270" spans="1:8" x14ac:dyDescent="0.3">
      <c r="A270" s="11"/>
      <c r="B270" s="12"/>
      <c r="C270" s="12"/>
      <c r="D270" s="13"/>
      <c r="E270" s="12"/>
      <c r="F270" s="28"/>
      <c r="G270" s="14"/>
      <c r="H270" s="30"/>
    </row>
    <row r="271" spans="1:8" x14ac:dyDescent="0.3">
      <c r="A271" s="11"/>
      <c r="B271" s="12"/>
      <c r="C271" s="12"/>
      <c r="D271" s="13"/>
      <c r="E271" s="12"/>
      <c r="F271" s="28"/>
      <c r="G271" s="14"/>
      <c r="H271" s="30"/>
    </row>
    <row r="272" spans="1:8" x14ac:dyDescent="0.3">
      <c r="A272" s="11"/>
      <c r="B272" s="12"/>
      <c r="C272" s="12"/>
      <c r="D272" s="13"/>
      <c r="E272" s="12"/>
      <c r="F272" s="28"/>
      <c r="G272" s="14"/>
      <c r="H272" s="30"/>
    </row>
    <row r="273" spans="1:8" x14ac:dyDescent="0.3">
      <c r="A273" s="11"/>
      <c r="B273" s="12"/>
      <c r="C273" s="12"/>
      <c r="D273" s="13"/>
      <c r="E273" s="12"/>
      <c r="F273" s="28"/>
      <c r="G273" s="14"/>
      <c r="H273" s="30"/>
    </row>
    <row r="274" spans="1:8" x14ac:dyDescent="0.3">
      <c r="A274" s="32"/>
      <c r="B274" s="33"/>
      <c r="C274" s="33"/>
      <c r="D274" s="34"/>
      <c r="E274" s="33"/>
      <c r="F274" s="35"/>
      <c r="G274" s="36"/>
      <c r="H274" s="30"/>
    </row>
  </sheetData>
  <conditionalFormatting sqref="H2:H182">
    <cfRule type="cellIs" dxfId="9" priority="1" operator="greaterThan">
      <formula>24</formula>
    </cfRule>
    <cfRule type="cellIs" dxfId="8" priority="4" operator="between">
      <formula>8</formula>
      <formula>14</formula>
    </cfRule>
    <cfRule type="cellIs" dxfId="7" priority="5" operator="between">
      <formula>3.1</formula>
      <formula>8</formula>
    </cfRule>
    <cfRule type="cellIs" dxfId="6" priority="6" operator="lessThan">
      <formula>3</formula>
    </cfRule>
    <cfRule type="cellIs" dxfId="5" priority="7" operator="greaterThan">
      <formula>14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2B09-7A9B-47AF-BBBC-03BA903C08BA}">
  <dimension ref="A1:O30"/>
  <sheetViews>
    <sheetView showGridLines="0" zoomScale="75" zoomScaleNormal="75" workbookViewId="0">
      <selection activeCell="A31" sqref="A31:XFD1048576"/>
    </sheetView>
  </sheetViews>
  <sheetFormatPr defaultColWidth="0" defaultRowHeight="14.4" zeroHeight="1" x14ac:dyDescent="0.3"/>
  <cols>
    <col min="1" max="15" width="8.88671875" customWidth="1"/>
    <col min="16" max="16384" width="8.886718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1AF3-A7EE-4D8C-B191-850121D2CD56}">
  <dimension ref="A1:M29"/>
  <sheetViews>
    <sheetView showGridLines="0" zoomScale="75" zoomScaleNormal="75" workbookViewId="0">
      <selection activeCell="N1" sqref="N1:XFD1048576"/>
    </sheetView>
  </sheetViews>
  <sheetFormatPr defaultColWidth="0" defaultRowHeight="14.4" zeroHeight="1" x14ac:dyDescent="0.3"/>
  <cols>
    <col min="1" max="13" width="8.88671875" customWidth="1"/>
    <col min="14" max="16384" width="8.886718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5A92-A441-48EE-A79A-EF76094181BA}">
  <dimension ref="A1:O31"/>
  <sheetViews>
    <sheetView showGridLines="0" zoomScale="75" zoomScaleNormal="75" workbookViewId="0">
      <selection activeCell="A32" sqref="A32:XFD1048576"/>
    </sheetView>
  </sheetViews>
  <sheetFormatPr defaultColWidth="0" defaultRowHeight="14.4" zeroHeight="1" x14ac:dyDescent="0.3"/>
  <cols>
    <col min="1" max="15" width="8.88671875" customWidth="1"/>
    <col min="16" max="16384" width="8.886718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E7C2-5AB6-4CEF-97B6-0BECB4AB8251}">
  <dimension ref="A1:O32"/>
  <sheetViews>
    <sheetView showGridLines="0" zoomScale="75" zoomScaleNormal="75" workbookViewId="0">
      <selection activeCell="E33" sqref="A33:XFD1048576"/>
    </sheetView>
  </sheetViews>
  <sheetFormatPr defaultColWidth="0" defaultRowHeight="14.4" zeroHeight="1" x14ac:dyDescent="0.3"/>
  <cols>
    <col min="1" max="15" width="8.88671875" customWidth="1"/>
    <col min="16" max="16384" width="8.886718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CAD3-E835-48E3-B81C-BAD6D19E752B}">
  <dimension ref="A1:O34"/>
  <sheetViews>
    <sheetView showGridLines="0" zoomScale="75" zoomScaleNormal="75" workbookViewId="0">
      <selection activeCell="E35" sqref="A35:XFD1048576"/>
    </sheetView>
  </sheetViews>
  <sheetFormatPr defaultColWidth="0" defaultRowHeight="14.4" zeroHeight="1" x14ac:dyDescent="0.3"/>
  <cols>
    <col min="1" max="15" width="8.88671875" customWidth="1"/>
    <col min="16" max="16384" width="8.886718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FMA+</vt:lpstr>
      <vt:lpstr>Perigo nulo</vt:lpstr>
      <vt:lpstr>Perigo pequeno</vt:lpstr>
      <vt:lpstr>Perigo médio</vt:lpstr>
      <vt:lpstr>Perigo alto</vt:lpstr>
      <vt:lpstr>Perigo muito alto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Salvan</dc:creator>
  <cp:lastModifiedBy>Heloisa Salvan</cp:lastModifiedBy>
  <dcterms:created xsi:type="dcterms:W3CDTF">2025-11-05T17:07:56Z</dcterms:created>
  <dcterms:modified xsi:type="dcterms:W3CDTF">2025-11-13T23:35:54Z</dcterms:modified>
</cp:coreProperties>
</file>